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7755" firstSheet="5" activeTab="19"/>
  </bookViews>
  <sheets>
    <sheet name="д.1. ясли" sheetId="1" r:id="rId1"/>
    <sheet name="д.1. сад" sheetId="4" r:id="rId2"/>
    <sheet name="д.2.ясли" sheetId="5" r:id="rId3"/>
    <sheet name="д.2.сад" sheetId="6" r:id="rId4"/>
    <sheet name="д.3. ясли" sheetId="7" r:id="rId5"/>
    <sheet name="д.3. сад" sheetId="8" r:id="rId6"/>
    <sheet name="д.4. ясли" sheetId="9" r:id="rId7"/>
    <sheet name="д.4 сад" sheetId="10" r:id="rId8"/>
    <sheet name="д.5.ясли" sheetId="11" r:id="rId9"/>
    <sheet name="д.5.сад" sheetId="12" r:id="rId10"/>
    <sheet name="д.6.ясли" sheetId="13" r:id="rId11"/>
    <sheet name="д.6.сад" sheetId="14" r:id="rId12"/>
    <sheet name="д.7.ясли" sheetId="15" r:id="rId13"/>
    <sheet name="д.7.сад" sheetId="16" r:id="rId14"/>
    <sheet name="д.8.ясли" sheetId="17" r:id="rId15"/>
    <sheet name="д.8. сад" sheetId="18" r:id="rId16"/>
    <sheet name="д.9.ясли" sheetId="19" r:id="rId17"/>
    <sheet name="д.9.сад" sheetId="20" r:id="rId18"/>
    <sheet name="д.10.ясли" sheetId="21" r:id="rId19"/>
    <sheet name="д.10.сад" sheetId="22" r:id="rId20"/>
  </sheets>
  <calcPr calcId="145621"/>
</workbook>
</file>

<file path=xl/calcChain.xml><?xml version="1.0" encoding="utf-8"?>
<calcChain xmlns="http://schemas.openxmlformats.org/spreadsheetml/2006/main">
  <c r="E10" i="12" l="1"/>
  <c r="I24" i="12" l="1"/>
  <c r="H24" i="12"/>
  <c r="G24" i="12"/>
  <c r="F24" i="12"/>
  <c r="E24" i="12"/>
  <c r="I24" i="11"/>
  <c r="H24" i="11"/>
  <c r="G24" i="11"/>
  <c r="F24" i="11"/>
  <c r="E24" i="11"/>
  <c r="I25" i="13"/>
  <c r="H25" i="13"/>
  <c r="G25" i="13"/>
  <c r="F25" i="13"/>
  <c r="E25" i="13"/>
  <c r="I27" i="10" l="1"/>
  <c r="H27" i="10"/>
  <c r="G27" i="10"/>
  <c r="F27" i="10"/>
  <c r="E27" i="10"/>
  <c r="I26" i="9"/>
  <c r="H26" i="9"/>
  <c r="G26" i="9"/>
  <c r="F26" i="9"/>
  <c r="E26" i="9"/>
  <c r="I25" i="8"/>
  <c r="H25" i="8"/>
  <c r="G25" i="8"/>
  <c r="F25" i="8"/>
  <c r="E25" i="8"/>
  <c r="I25" i="7"/>
  <c r="E25" i="7"/>
  <c r="H25" i="7"/>
  <c r="G25" i="7"/>
  <c r="F25" i="7"/>
  <c r="I27" i="6"/>
  <c r="H27" i="6"/>
  <c r="G27" i="6"/>
  <c r="F27" i="6"/>
  <c r="E27" i="6"/>
  <c r="I26" i="14"/>
  <c r="H26" i="14"/>
  <c r="G26" i="14"/>
  <c r="F26" i="14"/>
  <c r="E26" i="14"/>
  <c r="I24" i="15"/>
  <c r="H24" i="15"/>
  <c r="G24" i="15"/>
  <c r="F24" i="15"/>
  <c r="E24" i="15"/>
  <c r="I25" i="16"/>
  <c r="H25" i="16"/>
  <c r="G25" i="16"/>
  <c r="F25" i="16"/>
  <c r="E25" i="16"/>
  <c r="I25" i="17"/>
  <c r="H25" i="17"/>
  <c r="G25" i="17"/>
  <c r="F25" i="17"/>
  <c r="E25" i="17"/>
  <c r="J25" i="18"/>
  <c r="I25" i="18"/>
  <c r="H25" i="18"/>
  <c r="G25" i="18"/>
  <c r="F25" i="18"/>
  <c r="I27" i="19"/>
  <c r="H27" i="19"/>
  <c r="G27" i="19"/>
  <c r="F27" i="19"/>
  <c r="E27" i="19"/>
  <c r="I27" i="20"/>
  <c r="H27" i="20" l="1"/>
  <c r="G27" i="20"/>
  <c r="F27" i="20"/>
  <c r="E27" i="20"/>
  <c r="I25" i="21"/>
  <c r="H25" i="21"/>
  <c r="G25" i="21"/>
  <c r="F25" i="21"/>
  <c r="E25" i="21"/>
  <c r="I26" i="22"/>
  <c r="H26" i="22"/>
  <c r="G26" i="22"/>
  <c r="F26" i="22"/>
  <c r="E26" i="22"/>
  <c r="E29" i="5"/>
  <c r="H29" i="5"/>
  <c r="G29" i="5"/>
  <c r="F29" i="5"/>
  <c r="D29" i="5"/>
  <c r="I29" i="4"/>
  <c r="H29" i="4"/>
  <c r="G29" i="4"/>
  <c r="F29" i="4"/>
  <c r="E29" i="4"/>
  <c r="I29" i="1"/>
  <c r="G29" i="1"/>
  <c r="H29" i="1"/>
  <c r="F29" i="1"/>
  <c r="E29" i="1"/>
  <c r="E12" i="1"/>
  <c r="I10" i="19" l="1"/>
  <c r="I12" i="19"/>
  <c r="J12" i="18" l="1"/>
  <c r="I12" i="18"/>
  <c r="H12" i="18"/>
  <c r="G12" i="18"/>
  <c r="F12" i="18"/>
  <c r="I10" i="14" l="1"/>
  <c r="G10" i="11" l="1"/>
  <c r="I10" i="7"/>
  <c r="F12" i="6"/>
  <c r="I14" i="4"/>
  <c r="I22" i="4"/>
  <c r="F10" i="6" l="1"/>
  <c r="I12" i="15" l="1"/>
  <c r="H12" i="15"/>
  <c r="G12" i="15"/>
  <c r="F12" i="15"/>
  <c r="E12" i="15"/>
  <c r="I13" i="16"/>
  <c r="H13" i="16"/>
  <c r="G13" i="16"/>
  <c r="F13" i="16"/>
  <c r="E13" i="16"/>
  <c r="I12" i="17"/>
  <c r="H12" i="17"/>
  <c r="G12" i="17"/>
  <c r="F12" i="17"/>
  <c r="E12" i="17"/>
  <c r="I12" i="20"/>
  <c r="H12" i="20"/>
  <c r="G12" i="20"/>
  <c r="F12" i="20"/>
  <c r="E12" i="20"/>
  <c r="I12" i="21"/>
  <c r="H12" i="21"/>
  <c r="G12" i="21"/>
  <c r="F12" i="21"/>
  <c r="E12" i="21"/>
  <c r="I13" i="22"/>
  <c r="H13" i="22"/>
  <c r="G13" i="22"/>
  <c r="F13" i="22"/>
  <c r="E13" i="22"/>
  <c r="I11" i="22"/>
  <c r="H11" i="22"/>
  <c r="G11" i="22"/>
  <c r="F11" i="22"/>
  <c r="E11" i="22"/>
  <c r="I10" i="21"/>
  <c r="H10" i="21"/>
  <c r="G10" i="21"/>
  <c r="F10" i="21"/>
  <c r="E10" i="21"/>
  <c r="I10" i="20"/>
  <c r="H10" i="20"/>
  <c r="G10" i="20"/>
  <c r="F10" i="20"/>
  <c r="E10" i="20"/>
  <c r="H10" i="19"/>
  <c r="G10" i="19"/>
  <c r="F10" i="19"/>
  <c r="E10" i="19"/>
  <c r="J10" i="18"/>
  <c r="I10" i="18"/>
  <c r="H10" i="18"/>
  <c r="G10" i="18"/>
  <c r="F10" i="18"/>
  <c r="I10" i="17"/>
  <c r="H10" i="17"/>
  <c r="G10" i="17"/>
  <c r="F10" i="17"/>
  <c r="E10" i="17"/>
  <c r="I11" i="16"/>
  <c r="H11" i="16"/>
  <c r="G11" i="16"/>
  <c r="F11" i="16"/>
  <c r="E11" i="16"/>
  <c r="I10" i="15"/>
  <c r="H10" i="15"/>
  <c r="G10" i="15"/>
  <c r="F10" i="15"/>
  <c r="E10" i="15"/>
  <c r="H10" i="14"/>
  <c r="G10" i="14"/>
  <c r="F10" i="14"/>
  <c r="E10" i="14"/>
  <c r="H12" i="19" l="1"/>
  <c r="G12" i="19"/>
  <c r="F12" i="19"/>
  <c r="E12" i="19"/>
  <c r="I12" i="14" l="1"/>
  <c r="H12" i="14"/>
  <c r="G12" i="14"/>
  <c r="F12" i="14"/>
  <c r="I9" i="13"/>
  <c r="H9" i="13"/>
  <c r="G9" i="13"/>
  <c r="F9" i="13"/>
  <c r="E9" i="13"/>
  <c r="I11" i="13"/>
  <c r="H11" i="13"/>
  <c r="G11" i="13"/>
  <c r="F11" i="13"/>
  <c r="E11" i="13"/>
  <c r="E12" i="14"/>
  <c r="I10" i="12"/>
  <c r="H10" i="12"/>
  <c r="G10" i="12"/>
  <c r="F10" i="12"/>
  <c r="I12" i="12"/>
  <c r="H12" i="12"/>
  <c r="G12" i="12"/>
  <c r="F12" i="12"/>
  <c r="E12" i="12"/>
  <c r="I10" i="11"/>
  <c r="H10" i="11"/>
  <c r="F10" i="11"/>
  <c r="E10" i="11"/>
  <c r="I12" i="11"/>
  <c r="H12" i="11"/>
  <c r="G12" i="11"/>
  <c r="F12" i="11"/>
  <c r="E12" i="11"/>
  <c r="I11" i="10"/>
  <c r="H11" i="10"/>
  <c r="G11" i="10"/>
  <c r="F11" i="10"/>
  <c r="E11" i="10"/>
  <c r="I13" i="10" l="1"/>
  <c r="H13" i="10"/>
  <c r="G13" i="10"/>
  <c r="F13" i="10"/>
  <c r="E13" i="10"/>
  <c r="I10" i="9"/>
  <c r="H10" i="9"/>
  <c r="G10" i="9"/>
  <c r="F10" i="9"/>
  <c r="E10" i="9"/>
  <c r="I12" i="9"/>
  <c r="H12" i="9"/>
  <c r="G12" i="9"/>
  <c r="F12" i="9"/>
  <c r="E12" i="9"/>
  <c r="I10" i="8"/>
  <c r="H10" i="8"/>
  <c r="G10" i="8"/>
  <c r="F10" i="8"/>
  <c r="E10" i="8"/>
  <c r="I12" i="8"/>
  <c r="H12" i="8"/>
  <c r="G12" i="8"/>
  <c r="F12" i="8"/>
  <c r="E12" i="8"/>
  <c r="H10" i="7"/>
  <c r="G10" i="7"/>
  <c r="F10" i="7"/>
  <c r="E10" i="7"/>
  <c r="I12" i="7"/>
  <c r="H12" i="7"/>
  <c r="G12" i="7"/>
  <c r="F12" i="7"/>
  <c r="E12" i="7"/>
  <c r="I10" i="6"/>
  <c r="H10" i="6"/>
  <c r="G10" i="6"/>
  <c r="E10" i="6"/>
  <c r="I12" i="6"/>
  <c r="H12" i="6"/>
  <c r="G12" i="6"/>
  <c r="E12" i="6"/>
  <c r="H12" i="5"/>
  <c r="G12" i="5"/>
  <c r="F12" i="5"/>
  <c r="E12" i="5"/>
  <c r="H14" i="5"/>
  <c r="G14" i="5"/>
  <c r="F14" i="5"/>
  <c r="E14" i="5"/>
  <c r="D14" i="5"/>
  <c r="D12" i="5"/>
  <c r="H14" i="4"/>
  <c r="G14" i="4"/>
  <c r="F14" i="4"/>
  <c r="E14" i="4"/>
  <c r="I12" i="4"/>
  <c r="I30" i="4" s="1"/>
  <c r="H12" i="4"/>
  <c r="G12" i="4"/>
  <c r="F12" i="4"/>
  <c r="E12" i="4"/>
  <c r="F12" i="1"/>
  <c r="I14" i="1"/>
  <c r="I12" i="1"/>
  <c r="H14" i="1"/>
  <c r="H12" i="1"/>
  <c r="G14" i="1"/>
  <c r="G12" i="1"/>
  <c r="F14" i="1"/>
  <c r="E14" i="1"/>
  <c r="I18" i="21" l="1"/>
  <c r="H18" i="21"/>
  <c r="G18" i="21"/>
  <c r="F18" i="21"/>
  <c r="I18" i="11" l="1"/>
  <c r="I25" i="11" s="1"/>
  <c r="H18" i="11"/>
  <c r="H25" i="11" s="1"/>
  <c r="G18" i="11"/>
  <c r="G25" i="11" s="1"/>
  <c r="F18" i="11"/>
  <c r="F25" i="11" s="1"/>
  <c r="E18" i="11"/>
  <c r="E25" i="11" s="1"/>
  <c r="I19" i="22"/>
  <c r="I27" i="22" s="1"/>
  <c r="H19" i="22"/>
  <c r="H27" i="22" s="1"/>
  <c r="G19" i="22"/>
  <c r="G27" i="22" s="1"/>
  <c r="F19" i="22"/>
  <c r="E19" i="22"/>
  <c r="E27" i="22" s="1"/>
  <c r="I20" i="20"/>
  <c r="I28" i="20" s="1"/>
  <c r="H20" i="20"/>
  <c r="H28" i="20" s="1"/>
  <c r="G20" i="20"/>
  <c r="G28" i="20" s="1"/>
  <c r="F20" i="20"/>
  <c r="E20" i="20"/>
  <c r="E28" i="20" s="1"/>
  <c r="J19" i="18"/>
  <c r="J26" i="18" s="1"/>
  <c r="I19" i="18"/>
  <c r="I26" i="18" s="1"/>
  <c r="H19" i="18"/>
  <c r="H26" i="18" s="1"/>
  <c r="G19" i="18"/>
  <c r="F19" i="18"/>
  <c r="F26" i="18" s="1"/>
  <c r="I19" i="16"/>
  <c r="I26" i="16" s="1"/>
  <c r="H19" i="16"/>
  <c r="H26" i="16" s="1"/>
  <c r="G19" i="16"/>
  <c r="G26" i="16" s="1"/>
  <c r="F19" i="16"/>
  <c r="E19" i="16"/>
  <c r="E26" i="16" s="1"/>
  <c r="I20" i="14"/>
  <c r="I27" i="14" s="1"/>
  <c r="H20" i="14"/>
  <c r="H27" i="14" s="1"/>
  <c r="G20" i="14"/>
  <c r="G27" i="14" s="1"/>
  <c r="F20" i="14"/>
  <c r="F27" i="14" s="1"/>
  <c r="E20" i="14"/>
  <c r="E27" i="14" s="1"/>
  <c r="I18" i="12"/>
  <c r="I25" i="12" s="1"/>
  <c r="H18" i="12"/>
  <c r="H25" i="12" s="1"/>
  <c r="G18" i="12"/>
  <c r="G25" i="12" s="1"/>
  <c r="F18" i="12"/>
  <c r="F25" i="12" s="1"/>
  <c r="E18" i="12"/>
  <c r="E25" i="12" s="1"/>
  <c r="I26" i="21"/>
  <c r="H26" i="21"/>
  <c r="G26" i="21"/>
  <c r="F26" i="21"/>
  <c r="E18" i="21"/>
  <c r="E26" i="21" s="1"/>
  <c r="I20" i="19"/>
  <c r="I28" i="19" s="1"/>
  <c r="H20" i="19"/>
  <c r="H28" i="19" s="1"/>
  <c r="G20" i="19"/>
  <c r="G28" i="19" s="1"/>
  <c r="F20" i="19"/>
  <c r="E20" i="19"/>
  <c r="E28" i="19" s="1"/>
  <c r="I19" i="17"/>
  <c r="I26" i="17" s="1"/>
  <c r="H19" i="17"/>
  <c r="H26" i="17" s="1"/>
  <c r="G19" i="17"/>
  <c r="G26" i="17" s="1"/>
  <c r="F19" i="17"/>
  <c r="E19" i="17"/>
  <c r="E26" i="17" s="1"/>
  <c r="I18" i="15"/>
  <c r="I25" i="15" s="1"/>
  <c r="H18" i="15"/>
  <c r="H25" i="15" s="1"/>
  <c r="G18" i="15"/>
  <c r="G25" i="15" s="1"/>
  <c r="F18" i="15"/>
  <c r="E18" i="15"/>
  <c r="E25" i="15" s="1"/>
  <c r="I19" i="13"/>
  <c r="I26" i="13" s="1"/>
  <c r="H19" i="13"/>
  <c r="H26" i="13" s="1"/>
  <c r="G19" i="13"/>
  <c r="G26" i="13" s="1"/>
  <c r="F19" i="13"/>
  <c r="F26" i="13" s="1"/>
  <c r="E19" i="13"/>
  <c r="E26" i="13" s="1"/>
  <c r="F25" i="15" l="1"/>
  <c r="F26" i="16"/>
  <c r="F26" i="17"/>
  <c r="G26" i="18"/>
  <c r="F28" i="19"/>
  <c r="F28" i="20"/>
  <c r="F27" i="22"/>
  <c r="D21" i="5"/>
  <c r="I20" i="10"/>
  <c r="I28" i="10" s="1"/>
  <c r="H20" i="10"/>
  <c r="H28" i="10" s="1"/>
  <c r="G20" i="10"/>
  <c r="G28" i="10" s="1"/>
  <c r="F20" i="10"/>
  <c r="F28" i="10" s="1"/>
  <c r="E20" i="10"/>
  <c r="E28" i="10" s="1"/>
  <c r="I19" i="9"/>
  <c r="I27" i="9" s="1"/>
  <c r="H19" i="9"/>
  <c r="H27" i="9" s="1"/>
  <c r="G19" i="9"/>
  <c r="G27" i="9" s="1"/>
  <c r="F19" i="9"/>
  <c r="F27" i="9" s="1"/>
  <c r="E19" i="9"/>
  <c r="E27" i="9" s="1"/>
  <c r="I19" i="8"/>
  <c r="I26" i="8" s="1"/>
  <c r="H19" i="8"/>
  <c r="H26" i="8" s="1"/>
  <c r="G19" i="8"/>
  <c r="G26" i="8" s="1"/>
  <c r="F19" i="8"/>
  <c r="E19" i="8"/>
  <c r="E26" i="8" s="1"/>
  <c r="I19" i="7"/>
  <c r="I26" i="7" s="1"/>
  <c r="H19" i="7"/>
  <c r="H26" i="7" s="1"/>
  <c r="G19" i="7"/>
  <c r="G26" i="7" s="1"/>
  <c r="F19" i="7"/>
  <c r="E19" i="7"/>
  <c r="E26" i="7" s="1"/>
  <c r="I19" i="6"/>
  <c r="I28" i="6" s="1"/>
  <c r="H19" i="6"/>
  <c r="H28" i="6" s="1"/>
  <c r="G19" i="6"/>
  <c r="G28" i="6" s="1"/>
  <c r="F19" i="6"/>
  <c r="E19" i="6"/>
  <c r="E28" i="6" s="1"/>
  <c r="H21" i="5"/>
  <c r="H30" i="5" s="1"/>
  <c r="G21" i="5"/>
  <c r="G30" i="5" s="1"/>
  <c r="F21" i="5"/>
  <c r="F30" i="5" s="1"/>
  <c r="E21" i="5"/>
  <c r="E30" i="5" s="1"/>
  <c r="F26" i="8" l="1"/>
  <c r="F26" i="7"/>
  <c r="F28" i="6"/>
  <c r="D30" i="5"/>
  <c r="H22" i="4" l="1"/>
  <c r="H30" i="4" s="1"/>
  <c r="G22" i="4"/>
  <c r="G30" i="4" s="1"/>
  <c r="F22" i="4"/>
  <c r="F30" i="4" s="1"/>
  <c r="E22" i="4"/>
  <c r="E30" i="4" s="1"/>
  <c r="I22" i="1"/>
  <c r="I30" i="1" s="1"/>
  <c r="H22" i="1"/>
  <c r="H30" i="1" s="1"/>
  <c r="G22" i="1"/>
  <c r="G30" i="1" s="1"/>
  <c r="F22" i="1"/>
  <c r="F30" i="1" s="1"/>
  <c r="E22" i="1"/>
  <c r="E30" i="1" s="1"/>
</calcChain>
</file>

<file path=xl/sharedStrings.xml><?xml version="1.0" encoding="utf-8"?>
<sst xmlns="http://schemas.openxmlformats.org/spreadsheetml/2006/main" count="1043" uniqueCount="239">
  <si>
    <t>Неделя 1 День 1</t>
  </si>
  <si>
    <t>Завтрак</t>
  </si>
  <si>
    <t>Обед</t>
  </si>
  <si>
    <t>Прием      пищи</t>
  </si>
  <si>
    <t>Итого    за день</t>
  </si>
  <si>
    <t>Итого   за обед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</si>
  <si>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</si>
  <si>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</si>
  <si>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</si>
  <si>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</si>
  <si>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</si>
  <si>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</si>
  <si>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</si>
  <si>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N       рецептуры</t>
  </si>
  <si>
    <t>Категория: Дети 1-3 лет</t>
  </si>
  <si>
    <t xml:space="preserve">Итого за завтрак </t>
  </si>
  <si>
    <t>Завтрак 2</t>
  </si>
  <si>
    <t>Категория: Дети 3-7 лет</t>
  </si>
  <si>
    <t>Каша молочная манная</t>
  </si>
  <si>
    <t>Чай с сахаром</t>
  </si>
  <si>
    <t>Бутерброд с маслом и сыром</t>
  </si>
  <si>
    <t xml:space="preserve">Сок абрикосовый </t>
  </si>
  <si>
    <t>Свекольник со сметаной</t>
  </si>
  <si>
    <t>Тефтели мясные в соусе</t>
  </si>
  <si>
    <t>Каша гречневая</t>
  </si>
  <si>
    <t>Хлеб пшеничный высший сорт</t>
  </si>
  <si>
    <t>Хлеб ржаной высший сорт</t>
  </si>
  <si>
    <t>Булочка "Веснушка"</t>
  </si>
  <si>
    <t>Яйцо вареное</t>
  </si>
  <si>
    <t>Овощи тушенные</t>
  </si>
  <si>
    <t>Компот из лимонов</t>
  </si>
  <si>
    <t>Хлеб пшеничный ваысший сорт</t>
  </si>
  <si>
    <t>Фрукт свежий</t>
  </si>
  <si>
    <t>В.Г. Кисляковская «Питание детей раннего и дошкольного возраста»№ стр 71</t>
  </si>
  <si>
    <t>Хим состав Скурихина</t>
  </si>
  <si>
    <t>Сборник рецептур 1997г №1</t>
  </si>
  <si>
    <t>Категория : Дети 1-3 лет</t>
  </si>
  <si>
    <t>Неделя 1    День 2</t>
  </si>
  <si>
    <t>Кофейный напиток с молоком</t>
  </si>
  <si>
    <t>Батон с джемом</t>
  </si>
  <si>
    <t>Огурец свежий порционно</t>
  </si>
  <si>
    <t>Картофель отварной с маслом</t>
  </si>
  <si>
    <t>Бефстроганов из печени</t>
  </si>
  <si>
    <t>Напиток из свеже морожонных ягод</t>
  </si>
  <si>
    <t>Печенье</t>
  </si>
  <si>
    <t>Салат из свеклы с растительным маслом</t>
  </si>
  <si>
    <t>Биточки рыбные</t>
  </si>
  <si>
    <t>Макароны отварные с маслом</t>
  </si>
  <si>
    <t>Сок яблочный</t>
  </si>
  <si>
    <t>Неделя 1 День 2</t>
  </si>
  <si>
    <t>Неделя 1           День 3</t>
  </si>
  <si>
    <t>Каша молочная пшенная</t>
  </si>
  <si>
    <t>Батон свежий</t>
  </si>
  <si>
    <t>Помидор свежий порционно</t>
  </si>
  <si>
    <t>Суп фасолевый со сметаной</t>
  </si>
  <si>
    <t>Рагу куриное</t>
  </si>
  <si>
    <t>Компот из свежих фруктов</t>
  </si>
  <si>
    <t>Сырная палочка</t>
  </si>
  <si>
    <t>Чай сладкий</t>
  </si>
  <si>
    <t>Неделя 1    День 3</t>
  </si>
  <si>
    <t xml:space="preserve">Сок персиковый </t>
  </si>
  <si>
    <t>Неделя 1 День 4</t>
  </si>
  <si>
    <t xml:space="preserve">Омлет натуральный </t>
  </si>
  <si>
    <t>Батон с сыром</t>
  </si>
  <si>
    <t>Чай с молоком</t>
  </si>
  <si>
    <t>Салат из свежих овощей</t>
  </si>
  <si>
    <t>Щи с картофелем и сметаной</t>
  </si>
  <si>
    <t>Пюре гороховое</t>
  </si>
  <si>
    <t>Котлета мясная</t>
  </si>
  <si>
    <t>Рыба тушеная с овощами</t>
  </si>
  <si>
    <t>Картофельное пюре</t>
  </si>
  <si>
    <t>Кисель из свеже мороженных ягод</t>
  </si>
  <si>
    <t>Неделя 1 День 5</t>
  </si>
  <si>
    <t>Неделя 2  День 6</t>
  </si>
  <si>
    <t>Неделя 2 День 7</t>
  </si>
  <si>
    <t>Неделя 2  День  7</t>
  </si>
  <si>
    <t>Неделя 2  День 8</t>
  </si>
  <si>
    <t>Неделя 2  День 9</t>
  </si>
  <si>
    <t>Неделя 2 День 9</t>
  </si>
  <si>
    <t>Неделя 2  День 10</t>
  </si>
  <si>
    <t>Неделя 2 День  10</t>
  </si>
  <si>
    <t>Каша молочная гречневая</t>
  </si>
  <si>
    <t>Батон с маслом</t>
  </si>
  <si>
    <t>Рассольник "Домашний"</t>
  </si>
  <si>
    <t>Вафли</t>
  </si>
  <si>
    <t xml:space="preserve">Какао с молоком </t>
  </si>
  <si>
    <t>Суп овощной с зеленым горошком</t>
  </si>
  <si>
    <t>Жаркое по-домашнему</t>
  </si>
  <si>
    <t>Компот из шиповника</t>
  </si>
  <si>
    <t>Плюшка новомосковская</t>
  </si>
  <si>
    <t xml:space="preserve">Сок  апельсиновый </t>
  </si>
  <si>
    <t>Чай с молкоом</t>
  </si>
  <si>
    <t>Борщ из свежей капусты со сметаной</t>
  </si>
  <si>
    <t>Каша пшеничная с маслом</t>
  </si>
  <si>
    <t>Уха с картофелем</t>
  </si>
  <si>
    <t>Лимонный напиток</t>
  </si>
  <si>
    <t>Суп молочный ячневый</t>
  </si>
  <si>
    <t>Кофеный напиток с молкоом</t>
  </si>
  <si>
    <t>Суп-лапша домашняя</t>
  </si>
  <si>
    <t>Шницель куриный</t>
  </si>
  <si>
    <t>Компот из кураги</t>
  </si>
  <si>
    <t>Какао с молоком</t>
  </si>
  <si>
    <t>Сок персиковый</t>
  </si>
  <si>
    <t>Оладьи из печени</t>
  </si>
  <si>
    <t>Напиток из шиповника</t>
  </si>
  <si>
    <t>Лепешка сметанная</t>
  </si>
  <si>
    <t>Котлета рыбная</t>
  </si>
  <si>
    <t>Рис отварной с овощами</t>
  </si>
  <si>
    <t>Чай сладкий с лимоном</t>
  </si>
  <si>
    <t>Каша молочная "Дружба"</t>
  </si>
  <si>
    <t>Батон с маслом и джемом</t>
  </si>
  <si>
    <t>Компот из свежих яблок</t>
  </si>
  <si>
    <t>Сок фруктовый</t>
  </si>
  <si>
    <t xml:space="preserve"> А.С. Снигурстр  462  «Детское питание»</t>
  </si>
  <si>
    <t>N  рецептуры</t>
  </si>
  <si>
    <t>N     рецептуры</t>
  </si>
  <si>
    <t xml:space="preserve"> А.С. Снигурстр  250  «Детское питание»</t>
  </si>
  <si>
    <t>Сборник рецептур 2002г №55</t>
  </si>
  <si>
    <t>И.Я. Конь *Лечебное питание в ДОУ* стр.27</t>
  </si>
  <si>
    <t>Сок абрикосовый</t>
  </si>
  <si>
    <t>Сборник рецептур 1997г №2</t>
  </si>
  <si>
    <t>Напиток кисломолочный  2,5%</t>
  </si>
  <si>
    <t>Творожная запеканка со сгущен. Молоком</t>
  </si>
  <si>
    <t>Творожная запеканка со сгущенным молоком</t>
  </si>
  <si>
    <t>54-8м-2020 стр. 91 СБОРНИК РЕЦЕПТУР БЛЮД И КУЛИНАРНЫХ ИЗДЕЛИЙ ДЛЯ
ОРГАНИЗАЦИИ ПИТАНИЯ ВОСПИТАННИКОВ ДОШКОЛЬНЫХ ОРГАНИЗАЦИЙ</t>
  </si>
  <si>
    <t>Алексеева А.С. "Организация питания в ДОУ" стр.162</t>
  </si>
  <si>
    <t>54-9гн-2020 стр. 114 СБОРНИК РЕЦЕПТУР БЛЮД И КУЛИНАРНЫХ ИЗДЕЛИЙ ДЛЯ ОРГАНИЗАЦИИ ПИТАНИЯ ВОСПИТАННИКОВ  ДОШКОЛЬНЫХ ОРГАНИЗАЦИЙ</t>
  </si>
  <si>
    <t xml:space="preserve"> А.С. Снигурстр  254  «Детское питание»</t>
  </si>
  <si>
    <t>Сборник рецептур 1994г № 124</t>
  </si>
  <si>
    <t>Сборник рецептур 1994г № 220</t>
  </si>
  <si>
    <t xml:space="preserve"> А.С. Снигурстр  44  «Детское питание»</t>
  </si>
  <si>
    <t>Сборник рецептур 1994г № 334</t>
  </si>
  <si>
    <t>54-2з-2020 стр. 8СБОРНИК РЕЦЕПТУР БЛЮД И КУЛИНАРНЫХ ИЗДЕЛИЙ ДЛЯ ОРГАНИЗАЦИИ ПИТАНИЯ ВОСПИТАННИКОВ  ДОШКОЛЬНЫХ ОРГАНИЗАЦИЙ</t>
  </si>
  <si>
    <t>54-2гн-2020 стр. 110 СБОРНИК РЕЦЕПТУР БЛЮД И КУЛИНАРНЫХ ИЗДЕЛИЙ ДЛЯ ОРГАНИЗАЦИИ ПИТАНИЯ ВОСПИТАННИКОВ  ДОШКОЛЬНЫХ ОРГАНИЗАЦИЙ</t>
  </si>
  <si>
    <t>Сборник рецептур 1996г № 200</t>
  </si>
  <si>
    <t>54-20к-2020 стр. 48  СБОРНИК РЕЦЕПТУР БЛЮД И КУЛИНАРНЫХ ИЗДЕЛИЙ ДЛЯ ОРГАНИЗАЦИИ ПИТАНИЯ ВОСПИТАННИКОВ  ДОШКОЛЬНЫХ ОРГАНИЗАЦИЙ</t>
  </si>
  <si>
    <t>54-5хн-2020 стр. 128  СБОРНИК РЕЦЕПТУР БЛЮД И КУЛИНАРНЫХ ИЗДЕЛИЙ ДЛЯ ОРГАНИЗАЦИИ ПИТАНИЯ ВОСПИТАННИКОВ  ДОШКОЛЬНЫХ ОРГАНИЗАЦИЙ</t>
  </si>
  <si>
    <t>Сборник рецептур 1997г № 66</t>
  </si>
  <si>
    <t>54-3з-2020 стр. 9 СБОРНИК РЕЦЕПТУР БЛЮД И КУЛИНАРНЫХ ИЗДЕЛИЙ ДЛЯ
ОРГАНИЗАЦИИ ПИТАНИЯ ВОСПИТАННИКОВ ДОШКОЛЬНЫХ ОРГАНИЗАЦИЙ</t>
  </si>
  <si>
    <t>54-7гн-2020 стр. 113 СБОРНИК РЕЦЕПТУР БЛЮД И КУЛИНАРНЫХ ИЗДЕЛИЙ ДЛЯ
ОРГАНИЗАЦИИ ПИТАНИЯ ВОСПИТАННИКОВ ДОШКОЛЬНЫХ ОРГАНИЗАЦИЙ</t>
  </si>
  <si>
    <t>54-9с-2020 стр. 27  СБОРНИК РЕЦЕПТУР БЛЮД И КУЛИНАРНЫХ ИЗДЕЛИЙ ДЛЯ
ОРГАНИЗАЦИИ ПИТАНИЯ ВОСПИТАННИКОВ ДОШКОЛЬНЫХ ОРГАНИЗАЦИЙ</t>
  </si>
  <si>
    <t xml:space="preserve"> А.С. Снигурстр  246  «Детское питание»</t>
  </si>
  <si>
    <t>Снигурстр  129«Организация питания»</t>
  </si>
  <si>
    <t>Сборник рецептур  2002 г № 22</t>
  </si>
  <si>
    <t>Сборник рецептур  1993г № 293</t>
  </si>
  <si>
    <t>54-1о-2020 стр. 62 СБОРНИК РЕЦЕПТУР БЛЮД И КУЛИНАРНЫХ ИЗДЕЛИЙ ДЛЯ
ОРГАНИЗАЦИИ ПИТАНИЯ ВОСПИТАННИКОВ ДОШКОЛЬНЫХ ОРГАНИЗАЦИЙ</t>
  </si>
  <si>
    <t>54-6гн-2020 стр. 112 СБОРНИК РЕЦЕПТУР БЛЮД И КУЛИНАРНЫХ ИЗДЕЛИЙ ДЛЯ
ОРГАНИЗАЦИИ ПИТАНИЯ ВОСПИТАННИКОВ ДОШКОЛЬНЫХ ОРГАНИЗАЦИЙ</t>
  </si>
  <si>
    <t>54-5з-2020 стр. 10   СБОРНИК РЕЦЕПТУР БЛЮД И КУЛИНАРНЫХ ИЗДЕЛИЙ ДЛЯ
ОРГАНИЗАЦИИ ПИТАНИЯ ВОСПИТАННИКОВ ДОШКОЛЬНЫХ ОРГАНИЗАЦИЙ</t>
  </si>
  <si>
    <t>Алексеева А.С. "Организация питания в ДОУ" стр.111</t>
  </si>
  <si>
    <t>Сборник рецептур 1996г №225</t>
  </si>
  <si>
    <t>54-11г-2020 стр. 55   СБОРНИК РЕЦЕПТУР БЛЮД И КУЛИНАРНЫХ ИЗДЕЛИЙ ДЛЯ
ОРГАНИЗАЦИИ ПИТАНИЯ ВОСПИТАННИКОВ ДОШКОЛЬНЫХ ОРГАНИЗАЦИЙ</t>
  </si>
  <si>
    <t>54-1с-2020 стр. 19   СБОРНИК РЕЦЕПТУР БЛЮД И КУЛИНАРНЫХ ИЗДЕЛИЙ ДЛЯ
ОРГАНИЗАЦИИ ПИТАНИЯ ВОСПИТАННИКОВ ДОШКОЛЬНЫХ ОРГАНИЗАЦИЙ</t>
  </si>
  <si>
    <t>Сборник рецептур 1996г № 527</t>
  </si>
  <si>
    <t>54-4м-2020 стр. 88   СБОРНИК РЕЦЕПТУР БЛЮД И КУЛИНАРНЫХ ИЗДЕЛИЙ ДЛЯ
ОРГАНИЗАЦИИ ПИТАНИЯ ВОСПИТАННИКОВ ДОШКОЛЬНЫХ ОРГАНИЗАЦИЙ</t>
  </si>
  <si>
    <t>54-7хн-2020 стр. 129   СБОРНИК РЕЦЕПТУР БЛЮД И КУЛИНАРНЫХ ИЗДЕЛИЙ ДЛЯ
ОРГАНИЗАЦИИ ПИТАНИЯ ВОСПИТАННИКОВ ДОШКОЛЬНЫХ ОРГАНИЗАЦИЙ</t>
  </si>
  <si>
    <t>54-9к-2020 стр. 40  СБОРНИК РЕЦЕПТУР БЛЮД И КУЛИНАРНЫХ ИЗДЕЛИЙ ДЛЯ ОРГАНИЗАЦИИ ПИТАНИЯ ВОСПИТАННИКОВ  ДОШКОЛЬНЫХ ОРГАНИЗАЦИЙ</t>
  </si>
  <si>
    <t>54-8г-2020 стр. 53  СБОРНИК РЕЦЕПТУР БЛЮД И КУЛИНАРНЫХ ИЗДЕЛИЙ ДЛЯ ОРГАНИЗАЦИИ ПИТАНИЯ ВОСПИТАННИКОВ  ДОШКОЛЬНЫХ ОРГАНИЗАЦИЙ</t>
  </si>
  <si>
    <t>В.Г. Кисляковская "Питание для детей раннего дошкольного возраста" стр 126</t>
  </si>
  <si>
    <t>54-3гн-2020 стр. 111  СБОРНИК РЕЦЕПТУР БЛЮД И КУЛИНАРНЫХ ИЗДЕЛИЙ ДЛЯ ОРГАНИЗАЦИИ ПИТАНИЯ ВОСПИТАННИКОВ  ДОШКОЛЬНЫХ ОРГАНИЗАЦИЙ</t>
  </si>
  <si>
    <t>54-4с -2020 стр. 22  СБОРНИК РЕЦЕПТУР БЛЮД И КУЛИНАРНЫХ ИЗДЕЛИЙ ДЛЯ ОРГАНИЗАЦИИ ПИТАНИЯ ВОСПИТАННИКОВ  ДОШКОЛЬНЫХ ОРГАНИЗАЦИЙ</t>
  </si>
  <si>
    <t>Сборник рецептур 1997г №3</t>
  </si>
  <si>
    <t>Сок виноградный</t>
  </si>
  <si>
    <t>54-7хн-2020 стр. 129 СБОРНИК РЕЦЕПТУР БЛЮД И КУЛИНАРНЫХ ИЗДЕЛИЙ ДЛЯ
ОРГАНИЗАЦИИ ПИТАНИЯ ВОСПИТАННИКОВ ДОШКОЛЬНЫХ ОРГАНИЗАЦИЙ</t>
  </si>
  <si>
    <t>54-4г-2020 стр. 51 СБОРНИК РЕЦЕПТУР БЛЮД И КУЛИНАРНЫХ ИЗДЕЛИЙ ДЛЯ
ОРГАНИЗАЦИИ ПИТАНИЯ ВОСПИТАННИКОВ ДОШКОЛЬНЫХ ОРГАНИЗАЦИЙ</t>
  </si>
  <si>
    <t>54-6о-2020 стр. 65 СБОРНИК РЕЦЕПТУР БЛЮД И КУЛИНАРНЫХ ИЗДЕЛИЙ ДЛЯ
ОРГАНИЗАЦИИ ПИТАНИЯ ВОСПИТАННИКОВ ДОШКОЛЬНЫХ ОРГАНИЗАЦИЙ</t>
  </si>
  <si>
    <t>54-7гн-2020 стр. 113 СБОРНИК РЕЦЕПТУР БЛЮД И КУЛИНАРНЫХ ИЗДЕЛИЙ ДЛЯ ОРГАНИЗАЦИИ ПИТАНИЯ ВОСПИТАННИКОВ ДОШКОЛЬНЫХ ОРГАНИЗАЦИЙ</t>
  </si>
  <si>
    <t>54-13з-2020 стр. 15 СБОРНИК РЕЦЕПТУР БЛЮД И КУЛИНАРНЫХ ИЗДЕЛИЙ ДЛЯ ОРГАНИЗАЦИИ ПИТАНИЯ ВОСПИТАННИКОВ  ДОШКОЛЬНЫХ ОРГАНИЗАЦИЙ</t>
  </si>
  <si>
    <t>54-13з-2020 стр. 15 СБОРНИК РЕЦЕПТУР БЛЮД И КУЛИНАРНЫХ ИЗДЕЛИЙ ДЛЯ ОРГАНИЗАЦИИ ПИТАНИЯ ВОСПИТАННИКОВ ДОШКОЛЬНЫХ ОРГАНИЗАЦИЙ</t>
  </si>
  <si>
    <t>54-9м-2020 стр. 91 СБОРНИК РЕЦЕПТУР БЛЮД И КУЛИНАРНЫХ ИЗДЕЛИЙ ДЛЯ ОРГАНИЗАЦИИ ПИТАНИЯ ВОСПИТАННИКОВ ДОШКОЛЬНЫХ ОРГАНИЗАЦИЙ</t>
  </si>
  <si>
    <t>54-3г-2020 стр. 50 СБОРНИК РЕЦЕПТУР БЛЮД И КУЛИНАРНЫХ ИЗДЕЛИЙ ДЛЯ ОРГАНИЗАЦИИ ПИТАНИЯ ВОСПИТАННИКОВ ДОШКОЛЬНЫХ ОРГАНИЗАЦИЙ</t>
  </si>
  <si>
    <t>Сборник рецептур 1994г №124</t>
  </si>
  <si>
    <t>№284 «Сборник рецептур для детского оздоровительного учреждения» г. Пермь 2008г</t>
  </si>
  <si>
    <t>Сборник рецептур 1997г №4</t>
  </si>
  <si>
    <t>54-2с-2020 стр. 20   СБОРНИК РЕЦЕПТУР БЛЮД И КУЛИНАРНЫХ ИЗДЕЛИЙ ДЛЯ
ОРГАНИЗАЦИИ ПИТАНИЯ ВОСПИТАННИКОВ ДОШКОЛЬНЫХ ОРГАНИЗАЦИЙ</t>
  </si>
  <si>
    <t>54-16с-2020 стр. 59    СБОРНИК РЕЦЕПТУР БЛЮД И КУЛИНАРНЫХ ИЗДЕЛИЙ ДЛЯ
ОРГАНИЗАЦИИ ПИТАНИЯ ВОСПИТАННИКОВ ДОШКОЛЬНЫХ ОРГАНИЗАЦИЙ</t>
  </si>
  <si>
    <t>54-1м-2020 стр. 85   СБОРНИК РЕЦЕПТУР БЛЮД И КУЛИНАРНЫХ ИЗДЕЛИЙ ДЛЯ
ОРГАНИЗАЦИИ ПИТАНИЯ ВОСПИТАННИКОВ ДОШКОЛЬНЫХ ОРГАНИЗАЦИЙ</t>
  </si>
  <si>
    <t>Сборник рецептур 2002г №22</t>
  </si>
  <si>
    <t xml:space="preserve"> А.С. Снигурстр  181  «Детское питание»</t>
  </si>
  <si>
    <t>Алексеева А.С. "Организация питания в ДОУ" стр.110</t>
  </si>
  <si>
    <t>54-1т-2020 стр. 66  СБОРНИК РЕЦЕПТУР БЛЮД И КУЛИНАРНЫХ ИЗДЕЛИЙ ДЛЯ ОРГАНИЗАЦИИ ПИТАНИЯ ВОСПИТАННИКОВ  ДОШКОЛЬНЫХ ОРГАНИЗАЦИЙ</t>
  </si>
  <si>
    <t>Алексеева А.С. "Организация питания в ДОУ" стр.84</t>
  </si>
  <si>
    <t>Сборник рецептур 1994г №156</t>
  </si>
  <si>
    <t xml:space="preserve"> А.С. Снигурстр  266 «Детское питание»</t>
  </si>
  <si>
    <t>54-2р-2020 стр. 75   СБОРНИК РЕЦЕПТУР БЛЮД И КУЛИНАРНЫХ ИЗДЕЛИЙ ДЛЯ
ОРГАНИЗАЦИИ ПИТАНИЯ ВОСПИТАННИКОВ ДОШКОЛЬНЫХ ОРГАНИЗАЦИЙ</t>
  </si>
  <si>
    <t>54-16к-2020 стр. 45  СБОРНИК РЕЦЕПТУР БЛЮД И КУЛИНАРНЫХ ИЗДЕЛИЙ ДЛЯ ОРГАНИЗАЦИИ ПИТАНИЯ ВОСПИТАННИКОВ  ДОШКОЛЬНЫХ ОРГАНИЗАЦИЙ</t>
  </si>
  <si>
    <t>54-7с-2020 стр. 25  СБОРНИК РЕЦЕПТУР БЛЮД И КУЛИНАРНЫХ ИЗДЕЛИЙ ДЛЯ ОРГАНИЗАЦИИ ПИТАНИЯ ВОСПИТАННИКОВ  ДОШКОЛЬНЫХ ОРГАНИЗАЦИЙ</t>
  </si>
  <si>
    <t>54-10м-2020 стр. 92  СБОРНИК РЕЦЕПТУР БЛЮД И КУЛИНАРНЫХ ИЗДЕЛИЙ ДЛЯ ОРГАНИЗАЦИИ ПИТАНИЯ ВОСПИТАННИКОВ  ДОШКОЛЬНЫХ ОРГАНИЗАЦИЙ</t>
  </si>
  <si>
    <t>54-16з-2020 стр. 17  СБОРНИК РЕЦЕПТУР БЛЮД И КУЛИНАРНЫХ ИЗДЕЛИЙ ДЛЯ ОРГАНИЗАЦИИ ПИТАНИЯ ВОСПИТАННИКОВ  ДОШКОЛЬНЫХ ОРГАНИЗАЦИЙ</t>
  </si>
  <si>
    <t>54-6о-2020 стр. 65 СБОРНИК РЕЦЕПТУР БЛЮД И КУЛИНАРНЫХ ИЗДЕЛИЙ ДЛЯ ОРГАНИЗАЦИИ ПИТАНИЯ ВОСПИТАННИКОВ ДОШКОЛЬНЫХ ОРГАНИЗАЦИЙ</t>
  </si>
  <si>
    <t>54-9с-2020 стр. 27  СБОРНИК РЕЦЕПТУР БЛЮД И КУЛИНАРНЫХ ИЗДЕЛИЙ ДЛЯ ОРГАНИЗАЦИИ ПИТАНИЯ ВОСПИТАННИКОВ ДОШКОЛЬНЫХ ОРГАНИЗАЦИЙ</t>
  </si>
  <si>
    <t>Среднее значение за день 1</t>
  </si>
  <si>
    <t xml:space="preserve">Итого за 2  завтрак </t>
  </si>
  <si>
    <t xml:space="preserve">Итого за 2 завтрак </t>
  </si>
  <si>
    <t xml:space="preserve">Итого за  завтрак </t>
  </si>
  <si>
    <t>Неделя 1  День 4</t>
  </si>
  <si>
    <t>Творожный пудин  со сгущенным молоком</t>
  </si>
  <si>
    <t>Творожный пудин со сгущенным молоком</t>
  </si>
  <si>
    <t>Уплотненный полдник</t>
  </si>
  <si>
    <t>Итога за уплотненный полдник</t>
  </si>
  <si>
    <t>Суп "Хинкал"/Бабаушкин суп</t>
  </si>
  <si>
    <t>Суп "Хинкал"/Бабушкин суп</t>
  </si>
  <si>
    <t>Салат из свежих помидоров</t>
  </si>
  <si>
    <t>Суп картофелный гороховый</t>
  </si>
  <si>
    <t>Голубцы из говядины</t>
  </si>
  <si>
    <t>Уплотненый плодник</t>
  </si>
  <si>
    <t>Винегрет овощной</t>
  </si>
  <si>
    <t>Каша молочная рисовая</t>
  </si>
  <si>
    <t>Среднее значение за дни 1-2</t>
  </si>
  <si>
    <t>Среднее значение за дни 1-3</t>
  </si>
  <si>
    <t>Итого   за день</t>
  </si>
  <si>
    <t xml:space="preserve">  54-2гн-2020 стр. 110 СБОРНИК РЕЦЕПТУР БЛЮД И КУЛИНАРНЫХ ИЗДЕЛИЙ ДЛЯ                            ОРГАНИЗАЦИИ    ПИТАНИЯ ВОСПИТАННИКОВ  ДОШКОЛЬНЫХ ОРГАНИЗАЦИЙ</t>
  </si>
  <si>
    <t>Напиток кисломолочный 2,5%</t>
  </si>
  <si>
    <t>Ряженка пить. молочная 2,5%</t>
  </si>
  <si>
    <t>Среднее значение за дни 1-4</t>
  </si>
  <si>
    <t>Среднее значение за дни 1-5</t>
  </si>
  <si>
    <t>Рагу овощное в сметанном соусе</t>
  </si>
  <si>
    <t>Сложный гарнир</t>
  </si>
  <si>
    <t>Хачапури с сыром</t>
  </si>
  <si>
    <t>Суп молочный пшеничный</t>
  </si>
  <si>
    <t>Среднее значение за дни 1-6</t>
  </si>
  <si>
    <t>Среднее значение за дни 1-7</t>
  </si>
  <si>
    <t>Среднее значение за дни 1-8</t>
  </si>
  <si>
    <t>Среднее значение за дни 1-9</t>
  </si>
  <si>
    <t>Среднее значение за дни 1-10</t>
  </si>
  <si>
    <t>Плов куриный</t>
  </si>
  <si>
    <t>Суп молочный вермишелевый</t>
  </si>
  <si>
    <t>Омлет натуральный</t>
  </si>
  <si>
    <t>Макароны отварные с сыром</t>
  </si>
  <si>
    <t>Куры отварные порционно</t>
  </si>
  <si>
    <t>Снигурстр  229 «Организация питания»</t>
  </si>
  <si>
    <t>Салат из зеленого горошка</t>
  </si>
  <si>
    <t>Салат из зеленрго горошка</t>
  </si>
  <si>
    <t>Лечо порционно</t>
  </si>
  <si>
    <t>Кукуруза консервиворанная порционно</t>
  </si>
  <si>
    <t xml:space="preserve"> 54-19к-2020 СБОРНИК РЕЦЕПТУР БЛЮД И КУЛИНАРНЫХ ИЗДЕЛИЙ ДЛЯ ОРГАНИЗАЦИИ ПИТАНИЯ ВОСПИТАННИКОВ  ДОШКОЛЬНЫХ ОРГАНИЗАЦИЙ</t>
  </si>
  <si>
    <t xml:space="preserve"> 54-19к-2020  СБОРНИК РЕЦЕПТУР БЛЮД И КУЛИНАРНЫХ ИЗДЕЛИЙ ДЛЯ ОРГАНИЗАЦИИ ПИТАНИЯ ВОСПИТАННИКОВ  ДОШКОЛЬНЫХ ОРГАНИЗАЦИЙ</t>
  </si>
  <si>
    <t>Сборник рецептур 2004г № 105</t>
  </si>
  <si>
    <t>Сборник рецептур 2013г № 440</t>
  </si>
  <si>
    <t>Суп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</si>
</sst>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b/>
      <sz val="5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7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9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8" xfId="0" applyBorder="1"/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9" xfId="0" applyBorder="1"/>
    <xf numFmtId="0" fontId="1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5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0" fontId="11" fillId="5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0" fillId="5" borderId="1" xfId="0" applyNumberFormat="1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5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1" fillId="3" borderId="4" xfId="0" applyNumberFormat="1" applyFont="1" applyFill="1" applyBorder="1" applyAlignment="1">
      <alignment horizontal="left" vertical="center" wrapText="1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4" borderId="4" xfId="0" applyNumberFormat="1" applyFont="1" applyFill="1" applyBorder="1" applyAlignment="1">
      <alignment horizontal="left" vertical="center" wrapText="1"/>
    </xf>
    <xf numFmtId="0" fontId="0" fillId="4" borderId="6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left" vertical="center" wrapText="1"/>
    </xf>
    <xf numFmtId="0" fontId="1" fillId="2" borderId="6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1" workbookViewId="0">
      <selection activeCell="P22" sqref="P22"/>
    </sheetView>
  </sheetViews>
  <sheetFormatPr defaultRowHeight="15" x14ac:dyDescent="0.25"/>
  <cols>
    <col min="1" max="1" width="4.7109375" hidden="1" customWidth="1"/>
    <col min="2" max="2" width="4.7109375" customWidth="1"/>
    <col min="3" max="3" width="16.7109375" customWidth="1"/>
    <col min="4" max="4" width="45.7109375" customWidth="1"/>
    <col min="5" max="5" width="7.28515625" customWidth="1"/>
    <col min="6" max="6" width="6.7109375" customWidth="1"/>
    <col min="7" max="7" width="7" customWidth="1"/>
    <col min="8" max="8" width="9.5703125" customWidth="1"/>
    <col min="9" max="9" width="16.28515625" customWidth="1"/>
    <col min="10" max="10" width="51.5703125" customWidth="1"/>
  </cols>
  <sheetData>
    <row r="1" spans="3:17" ht="3.75" customHeight="1" x14ac:dyDescent="0.25"/>
    <row r="2" spans="3:17" ht="3" customHeight="1" x14ac:dyDescent="0.25"/>
    <row r="3" spans="3:17" hidden="1" x14ac:dyDescent="0.25"/>
    <row r="4" spans="3:17" ht="16.5" customHeight="1" x14ac:dyDescent="0.25">
      <c r="C4" t="s">
        <v>14</v>
      </c>
    </row>
    <row r="5" spans="3:17" ht="1.5" hidden="1" customHeight="1" x14ac:dyDescent="0.25"/>
    <row r="6" spans="3:17" ht="31.5" customHeight="1" x14ac:dyDescent="0.25">
      <c r="C6" s="72" t="s">
        <v>3</v>
      </c>
      <c r="D6" s="72" t="s">
        <v>6</v>
      </c>
      <c r="E6" s="72" t="s">
        <v>7</v>
      </c>
      <c r="F6" s="74" t="s">
        <v>8</v>
      </c>
      <c r="G6" s="75"/>
      <c r="H6" s="76"/>
      <c r="I6" s="72" t="s">
        <v>12</v>
      </c>
      <c r="J6" s="72" t="s">
        <v>114</v>
      </c>
    </row>
    <row r="7" spans="3:17" ht="30.75" customHeight="1" x14ac:dyDescent="0.25">
      <c r="C7" s="73"/>
      <c r="D7" s="73"/>
      <c r="E7" s="73"/>
      <c r="F7" s="6" t="s">
        <v>9</v>
      </c>
      <c r="G7" s="6" t="s">
        <v>10</v>
      </c>
      <c r="H7" s="6" t="s">
        <v>11</v>
      </c>
      <c r="I7" s="73"/>
      <c r="J7" s="73"/>
      <c r="O7" s="12"/>
    </row>
    <row r="8" spans="3:17" ht="31.5" customHeight="1" x14ac:dyDescent="0.25">
      <c r="C8" s="66" t="s">
        <v>0</v>
      </c>
      <c r="D8" s="67"/>
      <c r="E8" s="23"/>
      <c r="F8" s="23"/>
      <c r="G8" s="23"/>
      <c r="H8" s="23"/>
      <c r="I8" s="23"/>
      <c r="J8" s="41"/>
    </row>
    <row r="9" spans="3:17" ht="18.75" customHeight="1" x14ac:dyDescent="0.25">
      <c r="C9" s="63" t="s">
        <v>1</v>
      </c>
      <c r="D9" s="11" t="s">
        <v>18</v>
      </c>
      <c r="E9" s="24">
        <v>150</v>
      </c>
      <c r="F9" s="24">
        <v>4</v>
      </c>
      <c r="G9" s="24">
        <v>7.39</v>
      </c>
      <c r="H9" s="24">
        <v>15.26</v>
      </c>
      <c r="I9" s="24">
        <v>126.5</v>
      </c>
      <c r="J9" s="31" t="s">
        <v>33</v>
      </c>
      <c r="Q9" s="12"/>
    </row>
    <row r="10" spans="3:17" ht="24" customHeight="1" x14ac:dyDescent="0.25">
      <c r="C10" s="64"/>
      <c r="D10" s="11" t="s">
        <v>19</v>
      </c>
      <c r="E10" s="24">
        <v>170</v>
      </c>
      <c r="F10" s="24">
        <v>0.2</v>
      </c>
      <c r="G10" s="24">
        <v>0</v>
      </c>
      <c r="H10" s="24">
        <v>10.95</v>
      </c>
      <c r="I10" s="24">
        <v>28.06</v>
      </c>
      <c r="J10" s="50" t="s">
        <v>210</v>
      </c>
    </row>
    <row r="11" spans="3:17" ht="21" customHeight="1" x14ac:dyDescent="0.25">
      <c r="C11" s="65"/>
      <c r="D11" s="11" t="s">
        <v>20</v>
      </c>
      <c r="E11" s="24">
        <v>30</v>
      </c>
      <c r="F11" s="24">
        <v>4.2</v>
      </c>
      <c r="G11" s="24">
        <v>4.3600000000000003</v>
      </c>
      <c r="H11" s="24">
        <v>14.37</v>
      </c>
      <c r="I11" s="24">
        <v>125.6</v>
      </c>
      <c r="J11" s="31" t="s">
        <v>35</v>
      </c>
    </row>
    <row r="12" spans="3:17" ht="21" customHeight="1" x14ac:dyDescent="0.25">
      <c r="C12" s="68" t="s">
        <v>15</v>
      </c>
      <c r="D12" s="69"/>
      <c r="E12" s="6">
        <f>SUM(E9:E11)</f>
        <v>350</v>
      </c>
      <c r="F12" s="6">
        <f>SUM(F9:F11)</f>
        <v>8.4</v>
      </c>
      <c r="G12" s="6">
        <f>SUM(G9:G11)</f>
        <v>11.75</v>
      </c>
      <c r="H12" s="6">
        <f>SUM(H9:H11)</f>
        <v>40.58</v>
      </c>
      <c r="I12" s="6">
        <f>SUM(I9:I11)</f>
        <v>280.15999999999997</v>
      </c>
      <c r="J12" s="33"/>
    </row>
    <row r="13" spans="3:17" ht="21" customHeight="1" x14ac:dyDescent="0.25">
      <c r="C13" s="6" t="s">
        <v>16</v>
      </c>
      <c r="D13" s="5" t="s">
        <v>21</v>
      </c>
      <c r="E13" s="25">
        <v>100</v>
      </c>
      <c r="F13" s="25">
        <v>2.1</v>
      </c>
      <c r="G13" s="25">
        <v>0</v>
      </c>
      <c r="H13" s="25">
        <v>10.15</v>
      </c>
      <c r="I13" s="25">
        <v>70</v>
      </c>
      <c r="J13" s="33" t="s">
        <v>34</v>
      </c>
    </row>
    <row r="14" spans="3:17" ht="25.5" customHeight="1" x14ac:dyDescent="0.25">
      <c r="C14" s="68" t="s">
        <v>191</v>
      </c>
      <c r="D14" s="69"/>
      <c r="E14" s="6">
        <f>SUM(E13)</f>
        <v>100</v>
      </c>
      <c r="F14" s="6">
        <f>SUM(F13)</f>
        <v>2.1</v>
      </c>
      <c r="G14" s="6">
        <f>SUM(G13)</f>
        <v>0</v>
      </c>
      <c r="H14" s="6">
        <f>SUM(H13)</f>
        <v>10.15</v>
      </c>
      <c r="I14" s="6">
        <f>SUM(I13)</f>
        <v>70</v>
      </c>
      <c r="J14" s="33"/>
    </row>
    <row r="15" spans="3:17" ht="18.75" customHeight="1" x14ac:dyDescent="0.25">
      <c r="C15" s="63" t="s">
        <v>2</v>
      </c>
      <c r="D15" s="11" t="s">
        <v>230</v>
      </c>
      <c r="E15" s="24">
        <v>30</v>
      </c>
      <c r="F15" s="24">
        <v>0.65</v>
      </c>
      <c r="G15" s="24">
        <v>2.1</v>
      </c>
      <c r="H15" s="24">
        <v>5.89</v>
      </c>
      <c r="I15" s="24">
        <v>35.200000000000003</v>
      </c>
      <c r="J15" s="31" t="s">
        <v>125</v>
      </c>
    </row>
    <row r="16" spans="3:17" ht="23.25" customHeight="1" x14ac:dyDescent="0.25">
      <c r="C16" s="64"/>
      <c r="D16" s="11" t="s">
        <v>22</v>
      </c>
      <c r="E16" s="24">
        <v>150</v>
      </c>
      <c r="F16" s="24">
        <v>2.0099999999999998</v>
      </c>
      <c r="G16" s="24">
        <v>4.5999999999999996</v>
      </c>
      <c r="H16" s="24">
        <v>9.85</v>
      </c>
      <c r="I16" s="24">
        <v>104.98</v>
      </c>
      <c r="J16" s="34" t="s">
        <v>113</v>
      </c>
    </row>
    <row r="17" spans="3:14" ht="24.75" customHeight="1" x14ac:dyDescent="0.25">
      <c r="C17" s="64"/>
      <c r="D17" s="11" t="s">
        <v>23</v>
      </c>
      <c r="E17" s="24">
        <v>50</v>
      </c>
      <c r="F17" s="24">
        <v>3.59</v>
      </c>
      <c r="G17" s="24">
        <v>5.5</v>
      </c>
      <c r="H17" s="24">
        <v>9.57</v>
      </c>
      <c r="I17" s="24">
        <v>108.53</v>
      </c>
      <c r="J17" s="50" t="s">
        <v>124</v>
      </c>
    </row>
    <row r="18" spans="3:14" ht="20.25" customHeight="1" x14ac:dyDescent="0.25">
      <c r="C18" s="64"/>
      <c r="D18" s="11" t="s">
        <v>24</v>
      </c>
      <c r="E18" s="24">
        <v>110</v>
      </c>
      <c r="F18" s="24">
        <v>3.26</v>
      </c>
      <c r="G18" s="24">
        <v>3.63</v>
      </c>
      <c r="H18" s="24">
        <v>6.4</v>
      </c>
      <c r="I18" s="24">
        <v>98.52</v>
      </c>
      <c r="J18" s="50" t="s">
        <v>163</v>
      </c>
    </row>
    <row r="19" spans="3:14" ht="24.75" customHeight="1" x14ac:dyDescent="0.25">
      <c r="C19" s="64"/>
      <c r="D19" s="11" t="s">
        <v>111</v>
      </c>
      <c r="E19" s="24">
        <v>150</v>
      </c>
      <c r="F19" s="24">
        <v>0.14000000000000001</v>
      </c>
      <c r="G19" s="24">
        <v>0.04</v>
      </c>
      <c r="H19" s="24">
        <v>16.579999999999998</v>
      </c>
      <c r="I19" s="24">
        <v>40.5</v>
      </c>
      <c r="J19" s="50" t="s">
        <v>162</v>
      </c>
    </row>
    <row r="20" spans="3:14" ht="21" customHeight="1" x14ac:dyDescent="0.25">
      <c r="C20" s="64"/>
      <c r="D20" s="11" t="s">
        <v>25</v>
      </c>
      <c r="E20" s="24">
        <v>20</v>
      </c>
      <c r="F20" s="24">
        <v>2.0499999999999998</v>
      </c>
      <c r="G20" s="24">
        <v>0.35</v>
      </c>
      <c r="H20" s="24">
        <v>10.6</v>
      </c>
      <c r="I20" s="24">
        <v>52.1</v>
      </c>
      <c r="J20" s="31" t="s">
        <v>34</v>
      </c>
    </row>
    <row r="21" spans="3:14" ht="21.75" customHeight="1" x14ac:dyDescent="0.25">
      <c r="C21" s="65"/>
      <c r="D21" s="11" t="s">
        <v>26</v>
      </c>
      <c r="E21" s="24">
        <v>40</v>
      </c>
      <c r="F21" s="24">
        <v>3</v>
      </c>
      <c r="G21" s="24">
        <v>0.3</v>
      </c>
      <c r="H21" s="24">
        <v>12.2</v>
      </c>
      <c r="I21" s="24">
        <v>51.23</v>
      </c>
      <c r="J21" s="31" t="s">
        <v>34</v>
      </c>
    </row>
    <row r="22" spans="3:14" ht="39.75" customHeight="1" x14ac:dyDescent="0.25">
      <c r="C22" s="68" t="s">
        <v>5</v>
      </c>
      <c r="D22" s="69"/>
      <c r="E22" s="6">
        <f>SUM(E15:E21)</f>
        <v>550</v>
      </c>
      <c r="F22" s="6">
        <f>SUM(F15:F21)</f>
        <v>14.7</v>
      </c>
      <c r="G22" s="6">
        <f>SUM(G15:G21)</f>
        <v>16.52</v>
      </c>
      <c r="H22" s="6">
        <f>SUM(H15:H21)</f>
        <v>71.09</v>
      </c>
      <c r="I22" s="6">
        <f>SUM(I15:I21)</f>
        <v>491.06000000000006</v>
      </c>
      <c r="J22" s="33"/>
    </row>
    <row r="23" spans="3:14" ht="18.75" customHeight="1" x14ac:dyDescent="0.25">
      <c r="C23" s="70" t="s">
        <v>197</v>
      </c>
      <c r="D23" s="11" t="s">
        <v>28</v>
      </c>
      <c r="E23" s="24">
        <v>40</v>
      </c>
      <c r="F23" s="24">
        <v>3.7</v>
      </c>
      <c r="G23" s="24">
        <v>4.6500000000000004</v>
      </c>
      <c r="H23" s="24">
        <v>7.06</v>
      </c>
      <c r="I23" s="24">
        <v>88.36</v>
      </c>
      <c r="J23" s="50" t="s">
        <v>164</v>
      </c>
    </row>
    <row r="24" spans="3:14" ht="20.25" customHeight="1" x14ac:dyDescent="0.25">
      <c r="C24" s="70"/>
      <c r="D24" s="11" t="s">
        <v>29</v>
      </c>
      <c r="E24" s="24">
        <v>110</v>
      </c>
      <c r="F24" s="24">
        <v>3.7</v>
      </c>
      <c r="G24" s="24">
        <v>5.3</v>
      </c>
      <c r="H24" s="24">
        <v>12.25</v>
      </c>
      <c r="I24" s="24">
        <v>105.23</v>
      </c>
      <c r="J24" s="31" t="s">
        <v>117</v>
      </c>
    </row>
    <row r="25" spans="3:14" ht="19.5" customHeight="1" x14ac:dyDescent="0.25">
      <c r="C25" s="70"/>
      <c r="D25" s="11" t="s">
        <v>27</v>
      </c>
      <c r="E25" s="24">
        <v>40</v>
      </c>
      <c r="F25" s="24">
        <v>2.7</v>
      </c>
      <c r="G25" s="24">
        <v>3.8</v>
      </c>
      <c r="H25" s="24">
        <v>10.92</v>
      </c>
      <c r="I25" s="24">
        <v>95.02</v>
      </c>
      <c r="J25" s="34" t="s">
        <v>116</v>
      </c>
    </row>
    <row r="26" spans="3:14" ht="18" customHeight="1" x14ac:dyDescent="0.25">
      <c r="C26" s="70"/>
      <c r="D26" s="11" t="s">
        <v>30</v>
      </c>
      <c r="E26" s="24">
        <v>150</v>
      </c>
      <c r="F26" s="24">
        <v>0.11</v>
      </c>
      <c r="G26" s="24">
        <v>0</v>
      </c>
      <c r="H26" s="24">
        <v>10.6</v>
      </c>
      <c r="I26" s="24">
        <v>43.65</v>
      </c>
      <c r="J26" s="31" t="s">
        <v>118</v>
      </c>
    </row>
    <row r="27" spans="3:14" ht="21.75" customHeight="1" x14ac:dyDescent="0.25">
      <c r="C27" s="70"/>
      <c r="D27" s="11" t="s">
        <v>31</v>
      </c>
      <c r="E27" s="24">
        <v>20</v>
      </c>
      <c r="F27" s="24">
        <v>2.0499999999999998</v>
      </c>
      <c r="G27" s="24">
        <v>0.35</v>
      </c>
      <c r="H27" s="24">
        <v>11.35</v>
      </c>
      <c r="I27" s="24">
        <v>52.1</v>
      </c>
      <c r="J27" s="31" t="s">
        <v>34</v>
      </c>
    </row>
    <row r="28" spans="3:14" ht="17.25" customHeight="1" x14ac:dyDescent="0.25">
      <c r="C28" s="71"/>
      <c r="D28" s="11" t="s">
        <v>32</v>
      </c>
      <c r="E28" s="24">
        <v>95</v>
      </c>
      <c r="F28" s="24">
        <v>0.35</v>
      </c>
      <c r="G28" s="24">
        <v>0</v>
      </c>
      <c r="H28" s="24">
        <v>8.75</v>
      </c>
      <c r="I28" s="24">
        <v>35.549999999999997</v>
      </c>
      <c r="J28" s="31" t="s">
        <v>34</v>
      </c>
      <c r="N28" s="12"/>
    </row>
    <row r="29" spans="3:14" ht="42.75" customHeight="1" x14ac:dyDescent="0.25">
      <c r="C29" s="68" t="s">
        <v>198</v>
      </c>
      <c r="D29" s="69"/>
      <c r="E29" s="6">
        <f>SUM(E23:E28)</f>
        <v>455</v>
      </c>
      <c r="F29" s="6">
        <f>SUM(F23:F28)</f>
        <v>12.610000000000001</v>
      </c>
      <c r="G29" s="6">
        <f>SUM(G23:G28)</f>
        <v>14.1</v>
      </c>
      <c r="H29" s="6">
        <f>SUM(H23:H28)</f>
        <v>60.93</v>
      </c>
      <c r="I29" s="6">
        <f>SUM(I23:I28)</f>
        <v>419.91</v>
      </c>
      <c r="J29" s="33"/>
    </row>
    <row r="30" spans="3:14" ht="39" customHeight="1" x14ac:dyDescent="0.25">
      <c r="C30" s="59" t="s">
        <v>4</v>
      </c>
      <c r="D30" s="60"/>
      <c r="E30" s="26">
        <f>E12+SUM(E14+E22+E29)</f>
        <v>1455</v>
      </c>
      <c r="F30" s="26">
        <f>SUM(F12+F14+F22+F29)</f>
        <v>37.81</v>
      </c>
      <c r="G30" s="26">
        <f>SUM(G12+G14+G22+G29)</f>
        <v>42.37</v>
      </c>
      <c r="H30" s="26">
        <f>SUM(H12+H14+H22+H29)</f>
        <v>182.75</v>
      </c>
      <c r="I30" s="26">
        <f>SUM(I14+I12+I22+I29)</f>
        <v>1261.1300000000001</v>
      </c>
      <c r="J30" s="42"/>
    </row>
    <row r="31" spans="3:14" ht="39" customHeight="1" x14ac:dyDescent="0.25">
      <c r="C31" s="61" t="s">
        <v>190</v>
      </c>
      <c r="D31" s="62"/>
      <c r="E31" s="39">
        <v>1455</v>
      </c>
      <c r="F31" s="39">
        <v>37.81</v>
      </c>
      <c r="G31" s="39">
        <v>42.37</v>
      </c>
      <c r="H31" s="39">
        <v>182.75</v>
      </c>
      <c r="I31" s="39">
        <v>1261.1300000000001</v>
      </c>
      <c r="J31" s="43"/>
    </row>
  </sheetData>
  <mergeCells count="16">
    <mergeCell ref="J6:J7"/>
    <mergeCell ref="C6:C7"/>
    <mergeCell ref="D6:D7"/>
    <mergeCell ref="E6:E7"/>
    <mergeCell ref="F6:H6"/>
    <mergeCell ref="I6:I7"/>
    <mergeCell ref="C30:D30"/>
    <mergeCell ref="C31:D31"/>
    <mergeCell ref="C9:C11"/>
    <mergeCell ref="C15:C21"/>
    <mergeCell ref="C8:D8"/>
    <mergeCell ref="C12:D12"/>
    <mergeCell ref="C14:D14"/>
    <mergeCell ref="C22:D22"/>
    <mergeCell ref="C29:D29"/>
    <mergeCell ref="C23:C28"/>
  </mergeCells>
  <printOptions horizontalCentered="1" verticalCentered="1"/>
  <pageMargins left="0.94488188976377963" right="0.35433070866141736" top="0.31496062992125984" bottom="0.31496062992125984" header="0.35433070866141736" footer="0.35433070866141736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6"/>
  <sheetViews>
    <sheetView workbookViewId="0">
      <selection activeCell="I19" sqref="I19:I23"/>
    </sheetView>
  </sheetViews>
  <sheetFormatPr defaultRowHeight="15" x14ac:dyDescent="0.25"/>
  <cols>
    <col min="1" max="1" width="0.42578125" customWidth="1"/>
    <col min="2" max="2" width="3.140625" customWidth="1"/>
    <col min="3" max="3" width="15.140625" customWidth="1"/>
    <col min="4" max="4" width="41.7109375" customWidth="1"/>
    <col min="10" max="10" width="47.7109375" customWidth="1"/>
  </cols>
  <sheetData>
    <row r="2" spans="3:10" x14ac:dyDescent="0.25">
      <c r="C2" t="s">
        <v>17</v>
      </c>
    </row>
    <row r="4" spans="3:10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0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0" ht="30" customHeight="1" x14ac:dyDescent="0.25">
      <c r="C6" s="66" t="s">
        <v>72</v>
      </c>
      <c r="D6" s="67"/>
      <c r="E6" s="23"/>
      <c r="F6" s="23"/>
      <c r="G6" s="23"/>
      <c r="H6" s="23"/>
      <c r="I6" s="23"/>
      <c r="J6" s="41"/>
    </row>
    <row r="7" spans="3:10" ht="26.25" customHeight="1" x14ac:dyDescent="0.25">
      <c r="C7" s="63" t="s">
        <v>1</v>
      </c>
      <c r="D7" s="11" t="s">
        <v>225</v>
      </c>
      <c r="E7" s="24">
        <v>200</v>
      </c>
      <c r="F7" s="24">
        <v>6.4</v>
      </c>
      <c r="G7" s="24">
        <v>10.39</v>
      </c>
      <c r="H7" s="24">
        <v>21.59</v>
      </c>
      <c r="I7" s="24">
        <v>178.63</v>
      </c>
      <c r="J7" s="32" t="s">
        <v>235</v>
      </c>
    </row>
    <row r="8" spans="3:10" ht="18.75" customHeight="1" x14ac:dyDescent="0.25">
      <c r="C8" s="64"/>
      <c r="D8" s="11" t="s">
        <v>38</v>
      </c>
      <c r="E8" s="24">
        <v>180</v>
      </c>
      <c r="F8" s="24">
        <v>0.2</v>
      </c>
      <c r="G8" s="24">
        <v>0</v>
      </c>
      <c r="H8" s="24">
        <v>13.56</v>
      </c>
      <c r="I8" s="24">
        <v>96.59</v>
      </c>
      <c r="J8" s="32" t="s">
        <v>126</v>
      </c>
    </row>
    <row r="9" spans="3:10" ht="18" customHeight="1" x14ac:dyDescent="0.25">
      <c r="C9" s="65"/>
      <c r="D9" s="11" t="s">
        <v>82</v>
      </c>
      <c r="E9" s="24">
        <v>35</v>
      </c>
      <c r="F9" s="24">
        <v>4.2</v>
      </c>
      <c r="G9" s="24">
        <v>4.62</v>
      </c>
      <c r="H9" s="24">
        <v>17.100000000000001</v>
      </c>
      <c r="I9" s="24">
        <v>85.03</v>
      </c>
      <c r="J9" s="31" t="s">
        <v>120</v>
      </c>
    </row>
    <row r="10" spans="3:10" ht="24" customHeight="1" x14ac:dyDescent="0.25">
      <c r="C10" s="68" t="s">
        <v>15</v>
      </c>
      <c r="D10" s="69"/>
      <c r="E10" s="6">
        <f>SUM(E7:E9)</f>
        <v>415</v>
      </c>
      <c r="F10" s="6">
        <f>SUM(F7:F9)</f>
        <v>10.8</v>
      </c>
      <c r="G10" s="6">
        <f>SUM(G7:G9)</f>
        <v>15.010000000000002</v>
      </c>
      <c r="H10" s="6">
        <f>SUM(H7:H9)</f>
        <v>52.25</v>
      </c>
      <c r="I10" s="6">
        <f>SUM(I7:I9)</f>
        <v>360.25</v>
      </c>
      <c r="J10" s="33"/>
    </row>
    <row r="11" spans="3:10" ht="27" customHeight="1" x14ac:dyDescent="0.25">
      <c r="C11" s="6" t="s">
        <v>16</v>
      </c>
      <c r="D11" s="5" t="s">
        <v>161</v>
      </c>
      <c r="E11" s="25">
        <v>100</v>
      </c>
      <c r="F11" s="18">
        <v>2.7</v>
      </c>
      <c r="G11" s="18">
        <v>0</v>
      </c>
      <c r="H11" s="18">
        <v>13.05</v>
      </c>
      <c r="I11" s="25">
        <v>90</v>
      </c>
      <c r="J11" s="33" t="s">
        <v>34</v>
      </c>
    </row>
    <row r="12" spans="3:10" ht="27" customHeight="1" x14ac:dyDescent="0.25">
      <c r="C12" s="68" t="s">
        <v>191</v>
      </c>
      <c r="D12" s="69"/>
      <c r="E12" s="6">
        <f>SUM(E11)</f>
        <v>100</v>
      </c>
      <c r="F12" s="6">
        <f>SUM(F11)</f>
        <v>2.7</v>
      </c>
      <c r="G12" s="6">
        <f>SUM(G11)</f>
        <v>0</v>
      </c>
      <c r="H12" s="6">
        <f>SUM(H11)</f>
        <v>13.05</v>
      </c>
      <c r="I12" s="6">
        <f>SUM(I11)</f>
        <v>90</v>
      </c>
      <c r="J12" s="33"/>
    </row>
    <row r="13" spans="3:10" ht="27.75" customHeight="1" x14ac:dyDescent="0.25">
      <c r="C13" s="63" t="s">
        <v>2</v>
      </c>
      <c r="D13" s="11" t="s">
        <v>232</v>
      </c>
      <c r="E13" s="24">
        <v>50</v>
      </c>
      <c r="F13" s="24">
        <v>0.65</v>
      </c>
      <c r="G13" s="24">
        <v>0.06</v>
      </c>
      <c r="H13" s="24">
        <v>8.56</v>
      </c>
      <c r="I13" s="24">
        <v>15.2</v>
      </c>
      <c r="J13" s="31" t="s">
        <v>34</v>
      </c>
    </row>
    <row r="14" spans="3:10" ht="20.25" customHeight="1" x14ac:dyDescent="0.25">
      <c r="C14" s="64"/>
      <c r="D14" s="11" t="s">
        <v>83</v>
      </c>
      <c r="E14" s="24">
        <v>200</v>
      </c>
      <c r="F14" s="24">
        <v>4.5</v>
      </c>
      <c r="G14" s="24">
        <v>15.23</v>
      </c>
      <c r="H14" s="24">
        <v>19.600000000000001</v>
      </c>
      <c r="I14" s="24">
        <v>135.5</v>
      </c>
      <c r="J14" s="32" t="s">
        <v>159</v>
      </c>
    </row>
    <row r="15" spans="3:10" ht="20.25" customHeight="1" x14ac:dyDescent="0.25">
      <c r="C15" s="64"/>
      <c r="D15" s="11" t="s">
        <v>224</v>
      </c>
      <c r="E15" s="24">
        <v>200</v>
      </c>
      <c r="F15" s="24">
        <v>8.85</v>
      </c>
      <c r="G15" s="24">
        <v>4.96</v>
      </c>
      <c r="H15" s="24">
        <v>15.89</v>
      </c>
      <c r="I15" s="24">
        <v>252.64</v>
      </c>
      <c r="J15" s="56" t="s">
        <v>229</v>
      </c>
    </row>
    <row r="16" spans="3:10" ht="18.75" customHeight="1" x14ac:dyDescent="0.25">
      <c r="C16" s="64"/>
      <c r="D16" s="11" t="s">
        <v>56</v>
      </c>
      <c r="E16" s="24">
        <v>200</v>
      </c>
      <c r="F16" s="24">
        <v>0.4</v>
      </c>
      <c r="G16" s="24">
        <v>0</v>
      </c>
      <c r="H16" s="24">
        <v>22.3</v>
      </c>
      <c r="I16" s="24">
        <v>102.4</v>
      </c>
      <c r="J16" s="34" t="s">
        <v>142</v>
      </c>
    </row>
    <row r="17" spans="3:10" ht="18" customHeight="1" x14ac:dyDescent="0.25">
      <c r="C17" s="64"/>
      <c r="D17" s="11" t="s">
        <v>26</v>
      </c>
      <c r="E17" s="24">
        <v>50</v>
      </c>
      <c r="F17" s="24">
        <v>4.5</v>
      </c>
      <c r="G17" s="24">
        <v>0.75</v>
      </c>
      <c r="H17" s="24">
        <v>25</v>
      </c>
      <c r="I17" s="24">
        <v>124.75</v>
      </c>
      <c r="J17" s="31" t="s">
        <v>34</v>
      </c>
    </row>
    <row r="18" spans="3:10" ht="30" customHeight="1" x14ac:dyDescent="0.25">
      <c r="C18" s="68" t="s">
        <v>5</v>
      </c>
      <c r="D18" s="69"/>
      <c r="E18" s="6">
        <f>SUM(E13:E17)</f>
        <v>700</v>
      </c>
      <c r="F18" s="6">
        <f>SUM(F13:F17)</f>
        <v>18.899999999999999</v>
      </c>
      <c r="G18" s="6">
        <f>SUM(G13:G17)</f>
        <v>21</v>
      </c>
      <c r="H18" s="6">
        <f>SUM(H13:H17)</f>
        <v>91.350000000000009</v>
      </c>
      <c r="I18" s="6">
        <f>SUM(I13:I17)</f>
        <v>630.49</v>
      </c>
      <c r="J18" s="33"/>
    </row>
    <row r="19" spans="3:10" ht="18" x14ac:dyDescent="0.25">
      <c r="C19" s="63" t="s">
        <v>197</v>
      </c>
      <c r="D19" s="11" t="s">
        <v>103</v>
      </c>
      <c r="E19" s="24">
        <v>80</v>
      </c>
      <c r="F19" s="24">
        <v>3.12</v>
      </c>
      <c r="G19" s="24">
        <v>3.8</v>
      </c>
      <c r="H19" s="24">
        <v>14.76</v>
      </c>
      <c r="I19" s="24">
        <v>121.8</v>
      </c>
      <c r="J19" s="57" t="s">
        <v>175</v>
      </c>
    </row>
    <row r="20" spans="3:10" ht="17.25" customHeight="1" x14ac:dyDescent="0.25">
      <c r="C20" s="64"/>
      <c r="D20" s="11" t="s">
        <v>216</v>
      </c>
      <c r="E20" s="24">
        <v>150</v>
      </c>
      <c r="F20" s="24">
        <v>4.8499999999999996</v>
      </c>
      <c r="G20" s="24">
        <v>7.85</v>
      </c>
      <c r="H20" s="24">
        <v>31.52</v>
      </c>
      <c r="I20" s="24">
        <v>208.76</v>
      </c>
      <c r="J20" s="31" t="s">
        <v>237</v>
      </c>
    </row>
    <row r="21" spans="3:10" x14ac:dyDescent="0.25">
      <c r="C21" s="64"/>
      <c r="D21" s="11" t="s">
        <v>212</v>
      </c>
      <c r="E21" s="24">
        <v>200</v>
      </c>
      <c r="F21" s="24">
        <v>5.68</v>
      </c>
      <c r="G21" s="24">
        <v>5.9</v>
      </c>
      <c r="H21" s="24">
        <v>10.1</v>
      </c>
      <c r="I21" s="24">
        <v>105.3</v>
      </c>
      <c r="J21" s="31" t="s">
        <v>34</v>
      </c>
    </row>
    <row r="22" spans="3:10" x14ac:dyDescent="0.25">
      <c r="C22" s="64"/>
      <c r="D22" s="11" t="s">
        <v>32</v>
      </c>
      <c r="E22" s="24">
        <v>100</v>
      </c>
      <c r="F22" s="24">
        <v>2.2000000000000002</v>
      </c>
      <c r="G22" s="24">
        <v>0.5</v>
      </c>
      <c r="H22" s="24">
        <v>13.3</v>
      </c>
      <c r="I22" s="24">
        <v>66.5</v>
      </c>
      <c r="J22" s="31" t="s">
        <v>157</v>
      </c>
    </row>
    <row r="23" spans="3:10" ht="18" x14ac:dyDescent="0.25">
      <c r="C23" s="64"/>
      <c r="D23" s="11" t="s">
        <v>25</v>
      </c>
      <c r="E23" s="24">
        <v>25</v>
      </c>
      <c r="F23" s="24">
        <v>0.35</v>
      </c>
      <c r="G23" s="24">
        <v>0</v>
      </c>
      <c r="H23" s="24">
        <v>8.6199999999999992</v>
      </c>
      <c r="I23" s="24">
        <v>37.549999999999997</v>
      </c>
      <c r="J23" s="32" t="s">
        <v>156</v>
      </c>
    </row>
    <row r="24" spans="3:10" ht="30" customHeight="1" x14ac:dyDescent="0.25">
      <c r="C24" s="68" t="s">
        <v>198</v>
      </c>
      <c r="D24" s="69"/>
      <c r="E24" s="6">
        <f>SUM(E19:E23)</f>
        <v>555</v>
      </c>
      <c r="F24" s="6">
        <f>SUM(F19:F23)</f>
        <v>16.2</v>
      </c>
      <c r="G24" s="6">
        <f>SUM(G19:G23)</f>
        <v>18.049999999999997</v>
      </c>
      <c r="H24" s="6">
        <f>SUM(H19:H23)</f>
        <v>78.300000000000011</v>
      </c>
      <c r="I24" s="6">
        <f>SUM(I19:I23)</f>
        <v>539.91</v>
      </c>
      <c r="J24" s="33"/>
    </row>
    <row r="25" spans="3:10" ht="30" customHeight="1" x14ac:dyDescent="0.25">
      <c r="C25" s="59" t="s">
        <v>4</v>
      </c>
      <c r="D25" s="60"/>
      <c r="E25" s="26">
        <f>SUM(E12+E18+E24+E10)</f>
        <v>1770</v>
      </c>
      <c r="F25" s="26">
        <f>SUM(F24,F18,F12+F10)</f>
        <v>48.599999999999994</v>
      </c>
      <c r="G25" s="26">
        <f>SUM(G12+G18+G24+G10)</f>
        <v>54.06</v>
      </c>
      <c r="H25" s="26">
        <f>SUM(H12+H18+H24+H10)</f>
        <v>234.95000000000002</v>
      </c>
      <c r="I25" s="26">
        <f>SUM(I12+I18+I24+I10)</f>
        <v>1620.65</v>
      </c>
      <c r="J25" s="42"/>
    </row>
    <row r="26" spans="3:10" ht="41.25" customHeight="1" x14ac:dyDescent="0.25">
      <c r="C26" s="61" t="s">
        <v>214</v>
      </c>
      <c r="D26" s="62"/>
      <c r="E26" s="39">
        <v>1771.6</v>
      </c>
      <c r="F26" s="39">
        <v>48.88</v>
      </c>
      <c r="G26" s="39">
        <v>54.67</v>
      </c>
      <c r="H26" s="39">
        <v>234.99</v>
      </c>
      <c r="I26" s="39">
        <v>1621.04</v>
      </c>
      <c r="J26" s="43"/>
    </row>
  </sheetData>
  <mergeCells count="16">
    <mergeCell ref="C24:D24"/>
    <mergeCell ref="F4:H4"/>
    <mergeCell ref="I4:I5"/>
    <mergeCell ref="C25:D25"/>
    <mergeCell ref="C26:D26"/>
    <mergeCell ref="C10:D10"/>
    <mergeCell ref="C7:C9"/>
    <mergeCell ref="C13:C17"/>
    <mergeCell ref="C19:C23"/>
    <mergeCell ref="C12:D12"/>
    <mergeCell ref="C18:D18"/>
    <mergeCell ref="J4:J5"/>
    <mergeCell ref="C4:C5"/>
    <mergeCell ref="C6:D6"/>
    <mergeCell ref="D4:D5"/>
    <mergeCell ref="E4:E5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7"/>
  <sheetViews>
    <sheetView workbookViewId="0">
      <selection activeCell="O23" sqref="O23"/>
    </sheetView>
  </sheetViews>
  <sheetFormatPr defaultRowHeight="15" x14ac:dyDescent="0.25"/>
  <cols>
    <col min="1" max="1" width="0.7109375" customWidth="1"/>
    <col min="2" max="2" width="3" customWidth="1"/>
    <col min="3" max="3" width="14.5703125" customWidth="1"/>
    <col min="4" max="4" width="43.5703125" customWidth="1"/>
    <col min="5" max="5" width="8.85546875" customWidth="1"/>
    <col min="10" max="10" width="46" customWidth="1"/>
  </cols>
  <sheetData>
    <row r="1" spans="3:10" x14ac:dyDescent="0.25">
      <c r="C1" t="s">
        <v>14</v>
      </c>
    </row>
    <row r="3" spans="3:10" x14ac:dyDescent="0.25">
      <c r="C3" s="72" t="s">
        <v>3</v>
      </c>
      <c r="D3" s="72" t="s">
        <v>6</v>
      </c>
      <c r="E3" s="72" t="s">
        <v>7</v>
      </c>
      <c r="F3" s="74" t="s">
        <v>8</v>
      </c>
      <c r="G3" s="75"/>
      <c r="H3" s="76"/>
      <c r="I3" s="72" t="s">
        <v>12</v>
      </c>
      <c r="J3" s="72" t="s">
        <v>13</v>
      </c>
    </row>
    <row r="4" spans="3:10" ht="30" x14ac:dyDescent="0.25">
      <c r="C4" s="73"/>
      <c r="D4" s="73"/>
      <c r="E4" s="73"/>
      <c r="F4" s="6" t="s">
        <v>9</v>
      </c>
      <c r="G4" s="6" t="s">
        <v>10</v>
      </c>
      <c r="H4" s="6" t="s">
        <v>11</v>
      </c>
      <c r="I4" s="73"/>
      <c r="J4" s="73"/>
    </row>
    <row r="5" spans="3:10" ht="30" customHeight="1" x14ac:dyDescent="0.25">
      <c r="C5" s="66" t="s">
        <v>73</v>
      </c>
      <c r="D5" s="67"/>
      <c r="E5" s="23"/>
      <c r="F5" s="23"/>
      <c r="G5" s="23"/>
      <c r="H5" s="23"/>
      <c r="I5" s="23"/>
      <c r="J5" s="41"/>
    </row>
    <row r="6" spans="3:10" ht="23.25" customHeight="1" x14ac:dyDescent="0.25">
      <c r="C6" s="63" t="s">
        <v>1</v>
      </c>
      <c r="D6" s="11" t="s">
        <v>18</v>
      </c>
      <c r="E6" s="24">
        <v>150</v>
      </c>
      <c r="F6" s="24">
        <v>4</v>
      </c>
      <c r="G6" s="24">
        <v>7.39</v>
      </c>
      <c r="H6" s="24">
        <v>15.26</v>
      </c>
      <c r="I6" s="24">
        <v>126.5</v>
      </c>
      <c r="J6" s="31" t="s">
        <v>33</v>
      </c>
    </row>
    <row r="7" spans="3:10" ht="21.75" customHeight="1" x14ac:dyDescent="0.25">
      <c r="C7" s="64"/>
      <c r="D7" s="11" t="s">
        <v>85</v>
      </c>
      <c r="E7" s="24">
        <v>180</v>
      </c>
      <c r="F7" s="24">
        <v>0.2</v>
      </c>
      <c r="G7" s="24">
        <v>0</v>
      </c>
      <c r="H7" s="24">
        <v>10.95</v>
      </c>
      <c r="I7" s="24">
        <v>28.06</v>
      </c>
      <c r="J7" s="35" t="s">
        <v>165</v>
      </c>
    </row>
    <row r="8" spans="3:10" ht="18.75" customHeight="1" x14ac:dyDescent="0.25">
      <c r="C8" s="65"/>
      <c r="D8" s="11" t="s">
        <v>52</v>
      </c>
      <c r="E8" s="24">
        <v>20</v>
      </c>
      <c r="F8" s="24">
        <v>4.2</v>
      </c>
      <c r="G8" s="24">
        <v>4.3600000000000003</v>
      </c>
      <c r="H8" s="24">
        <v>14.37</v>
      </c>
      <c r="I8" s="24">
        <v>125.6</v>
      </c>
      <c r="J8" s="31" t="s">
        <v>120</v>
      </c>
    </row>
    <row r="9" spans="3:10" ht="23.25" customHeight="1" x14ac:dyDescent="0.25">
      <c r="C9" s="68" t="s">
        <v>15</v>
      </c>
      <c r="D9" s="69"/>
      <c r="E9" s="6">
        <f>SUM(E6:E8)</f>
        <v>350</v>
      </c>
      <c r="F9" s="6">
        <f>SUM(F6:F8)</f>
        <v>8.4</v>
      </c>
      <c r="G9" s="6">
        <f>SUM(G6:G8)</f>
        <v>11.75</v>
      </c>
      <c r="H9" s="6">
        <f>SUM(H6:H8)</f>
        <v>40.58</v>
      </c>
      <c r="I9" s="6">
        <f>SUM(I6:I8)</f>
        <v>280.15999999999997</v>
      </c>
      <c r="J9" s="33"/>
    </row>
    <row r="10" spans="3:10" ht="21.75" customHeight="1" x14ac:dyDescent="0.25">
      <c r="C10" s="6" t="s">
        <v>16</v>
      </c>
      <c r="D10" s="5" t="s">
        <v>90</v>
      </c>
      <c r="E10" s="25">
        <v>100</v>
      </c>
      <c r="F10" s="25">
        <v>2.1</v>
      </c>
      <c r="G10" s="25">
        <v>0</v>
      </c>
      <c r="H10" s="25">
        <v>10.15</v>
      </c>
      <c r="I10" s="25">
        <v>70</v>
      </c>
      <c r="J10" s="33" t="s">
        <v>34</v>
      </c>
    </row>
    <row r="11" spans="3:10" ht="27.75" customHeight="1" x14ac:dyDescent="0.25">
      <c r="C11" s="68" t="s">
        <v>192</v>
      </c>
      <c r="D11" s="69"/>
      <c r="E11" s="6">
        <f>SUM(E10)</f>
        <v>100</v>
      </c>
      <c r="F11" s="6">
        <f>SUM(F10)</f>
        <v>2.1</v>
      </c>
      <c r="G11" s="6">
        <f>SUM(G10)</f>
        <v>0</v>
      </c>
      <c r="H11" s="6">
        <f>SUM(H10)</f>
        <v>10.15</v>
      </c>
      <c r="I11" s="6">
        <f>SUM(I10)</f>
        <v>70</v>
      </c>
      <c r="J11" s="33"/>
    </row>
    <row r="12" spans="3:10" ht="22.5" customHeight="1" x14ac:dyDescent="0.25">
      <c r="C12" s="63" t="s">
        <v>2</v>
      </c>
      <c r="D12" s="11" t="s">
        <v>45</v>
      </c>
      <c r="E12" s="24">
        <v>30</v>
      </c>
      <c r="F12" s="24">
        <v>0.65</v>
      </c>
      <c r="G12" s="24">
        <v>2.1</v>
      </c>
      <c r="H12" s="24">
        <v>5.89</v>
      </c>
      <c r="I12" s="24">
        <v>11.15</v>
      </c>
      <c r="J12" s="44" t="s">
        <v>167</v>
      </c>
    </row>
    <row r="13" spans="3:10" ht="20.25" customHeight="1" x14ac:dyDescent="0.25">
      <c r="C13" s="64"/>
      <c r="D13" s="11" t="s">
        <v>86</v>
      </c>
      <c r="E13" s="24">
        <v>150</v>
      </c>
      <c r="F13" s="24">
        <v>2.0099999999999998</v>
      </c>
      <c r="G13" s="24">
        <v>4.5999999999999996</v>
      </c>
      <c r="H13" s="24">
        <v>9.85</v>
      </c>
      <c r="I13" s="24">
        <v>130.5</v>
      </c>
      <c r="J13" s="31" t="s">
        <v>170</v>
      </c>
    </row>
    <row r="14" spans="3:10" ht="17.25" customHeight="1" x14ac:dyDescent="0.25">
      <c r="C14" s="64"/>
      <c r="D14" s="11" t="s">
        <v>93</v>
      </c>
      <c r="E14" s="24">
        <v>110</v>
      </c>
      <c r="F14" s="24">
        <v>3.59</v>
      </c>
      <c r="G14" s="24">
        <v>5.5</v>
      </c>
      <c r="H14" s="24">
        <v>9.57</v>
      </c>
      <c r="I14" s="24">
        <v>48.3</v>
      </c>
      <c r="J14" s="55" t="s">
        <v>174</v>
      </c>
    </row>
    <row r="15" spans="3:10" ht="17.25" customHeight="1" x14ac:dyDescent="0.25">
      <c r="C15" s="64"/>
      <c r="D15" s="11" t="s">
        <v>228</v>
      </c>
      <c r="E15" s="24">
        <v>50</v>
      </c>
      <c r="F15" s="24">
        <v>3.26</v>
      </c>
      <c r="G15" s="24">
        <v>3.63</v>
      </c>
      <c r="H15" s="24">
        <v>6.4</v>
      </c>
      <c r="I15" s="24">
        <v>57.6</v>
      </c>
      <c r="J15" s="55"/>
    </row>
    <row r="16" spans="3:10" ht="19.5" customHeight="1" x14ac:dyDescent="0.25">
      <c r="C16" s="64"/>
      <c r="D16" s="11" t="s">
        <v>88</v>
      </c>
      <c r="E16" s="24">
        <v>150</v>
      </c>
      <c r="F16" s="24">
        <v>0.14000000000000001</v>
      </c>
      <c r="G16" s="24">
        <v>0.04</v>
      </c>
      <c r="H16" s="24">
        <v>16.579999999999998</v>
      </c>
      <c r="I16" s="24">
        <v>98.23</v>
      </c>
      <c r="J16" s="46" t="s">
        <v>171</v>
      </c>
    </row>
    <row r="17" spans="3:10" ht="18.75" customHeight="1" x14ac:dyDescent="0.25">
      <c r="C17" s="64"/>
      <c r="D17" s="11" t="s">
        <v>26</v>
      </c>
      <c r="E17" s="24">
        <v>40</v>
      </c>
      <c r="F17" s="24">
        <v>2.0499999999999998</v>
      </c>
      <c r="G17" s="24">
        <v>0.35</v>
      </c>
      <c r="H17" s="24">
        <v>10.6</v>
      </c>
      <c r="I17" s="24">
        <v>90.5</v>
      </c>
      <c r="J17" s="31" t="s">
        <v>34</v>
      </c>
    </row>
    <row r="18" spans="3:10" ht="18.75" customHeight="1" x14ac:dyDescent="0.25">
      <c r="C18" s="64"/>
      <c r="D18" s="11" t="s">
        <v>25</v>
      </c>
      <c r="E18" s="24">
        <v>20</v>
      </c>
      <c r="F18" s="24">
        <v>3</v>
      </c>
      <c r="G18" s="24">
        <v>0.3</v>
      </c>
      <c r="H18" s="24">
        <v>12.2</v>
      </c>
      <c r="I18" s="24">
        <v>53.75</v>
      </c>
      <c r="J18" s="31" t="s">
        <v>34</v>
      </c>
    </row>
    <row r="19" spans="3:10" ht="30" customHeight="1" x14ac:dyDescent="0.25">
      <c r="C19" s="68" t="s">
        <v>5</v>
      </c>
      <c r="D19" s="69"/>
      <c r="E19" s="6">
        <f>SUM(E12:E18)</f>
        <v>550</v>
      </c>
      <c r="F19" s="6">
        <f>SUM(F12:F18)</f>
        <v>14.7</v>
      </c>
      <c r="G19" s="6">
        <f>SUM(G12:G18)</f>
        <v>16.52</v>
      </c>
      <c r="H19" s="6">
        <f>SUM(H12:H18)</f>
        <v>71.09</v>
      </c>
      <c r="I19" s="6">
        <f>SUM(I12:I18)</f>
        <v>490.03</v>
      </c>
      <c r="J19" s="33"/>
    </row>
    <row r="20" spans="3:10" x14ac:dyDescent="0.25">
      <c r="C20" s="63" t="s">
        <v>197</v>
      </c>
      <c r="D20" s="11" t="s">
        <v>89</v>
      </c>
      <c r="E20" s="24">
        <v>40</v>
      </c>
      <c r="F20" s="24">
        <v>1.58</v>
      </c>
      <c r="G20" s="24">
        <v>2.5099999999999998</v>
      </c>
      <c r="H20" s="24">
        <v>12.5</v>
      </c>
      <c r="I20" s="24">
        <v>95.87</v>
      </c>
      <c r="J20" s="34" t="s">
        <v>116</v>
      </c>
    </row>
    <row r="21" spans="3:10" ht="22.5" customHeight="1" x14ac:dyDescent="0.25">
      <c r="C21" s="64"/>
      <c r="D21" s="11" t="s">
        <v>227</v>
      </c>
      <c r="E21" s="24">
        <v>110</v>
      </c>
      <c r="F21" s="24">
        <v>6.5</v>
      </c>
      <c r="G21" s="24">
        <v>5.55</v>
      </c>
      <c r="H21" s="24">
        <v>22.83</v>
      </c>
      <c r="I21" s="24">
        <v>139.06</v>
      </c>
      <c r="J21" s="44" t="s">
        <v>169</v>
      </c>
    </row>
    <row r="22" spans="3:10" ht="18.75" customHeight="1" x14ac:dyDescent="0.25">
      <c r="C22" s="64"/>
      <c r="D22" s="11" t="s">
        <v>25</v>
      </c>
      <c r="E22" s="24">
        <v>20</v>
      </c>
      <c r="F22" s="24">
        <v>2.52</v>
      </c>
      <c r="G22" s="24">
        <v>4.9000000000000004</v>
      </c>
      <c r="H22" s="24">
        <v>9.2799999999999994</v>
      </c>
      <c r="I22" s="24">
        <v>95.02</v>
      </c>
      <c r="J22" s="31" t="s">
        <v>34</v>
      </c>
    </row>
    <row r="23" spans="3:10" ht="18" customHeight="1" x14ac:dyDescent="0.25">
      <c r="C23" s="64"/>
      <c r="D23" s="11" t="s">
        <v>58</v>
      </c>
      <c r="E23" s="24">
        <v>160</v>
      </c>
      <c r="F23" s="24">
        <v>1.67</v>
      </c>
      <c r="G23" s="24">
        <v>1.1399999999999999</v>
      </c>
      <c r="H23" s="24">
        <v>7.7</v>
      </c>
      <c r="I23" s="24">
        <v>52.74</v>
      </c>
      <c r="J23" s="32" t="s">
        <v>133</v>
      </c>
    </row>
    <row r="24" spans="3:10" x14ac:dyDescent="0.25">
      <c r="C24" s="65"/>
      <c r="D24" s="11" t="s">
        <v>32</v>
      </c>
      <c r="E24" s="24">
        <v>95</v>
      </c>
      <c r="F24" s="24">
        <v>0.35</v>
      </c>
      <c r="G24" s="24">
        <v>0</v>
      </c>
      <c r="H24" s="24">
        <v>8.6199999999999992</v>
      </c>
      <c r="I24" s="24">
        <v>37.549999999999997</v>
      </c>
      <c r="J24" s="31" t="s">
        <v>34</v>
      </c>
    </row>
    <row r="25" spans="3:10" ht="30" customHeight="1" x14ac:dyDescent="0.25">
      <c r="C25" s="68" t="s">
        <v>198</v>
      </c>
      <c r="D25" s="69"/>
      <c r="E25" s="6">
        <f>SUM(E20:E24)</f>
        <v>425</v>
      </c>
      <c r="F25" s="6">
        <f>SUM(F20:F24)</f>
        <v>12.62</v>
      </c>
      <c r="G25" s="6">
        <f>SUM(G20:G24)</f>
        <v>14.1</v>
      </c>
      <c r="H25" s="6">
        <f>SUM(H20:H24)</f>
        <v>60.93</v>
      </c>
      <c r="I25" s="6">
        <f>SUM(I20:I24)</f>
        <v>420.24</v>
      </c>
      <c r="J25" s="33"/>
    </row>
    <row r="26" spans="3:10" ht="30" customHeight="1" x14ac:dyDescent="0.25">
      <c r="C26" s="59" t="s">
        <v>4</v>
      </c>
      <c r="D26" s="60"/>
      <c r="E26" s="26">
        <f>SUM(E11+E19+E25+E9)</f>
        <v>1425</v>
      </c>
      <c r="F26" s="26">
        <f>SUM(F25,F19,F11+F9)</f>
        <v>37.82</v>
      </c>
      <c r="G26" s="26">
        <f>SUM(G11+G19+G25+G9)</f>
        <v>42.37</v>
      </c>
      <c r="H26" s="26">
        <f>SUM(H11+H19+H25+H9)</f>
        <v>182.75</v>
      </c>
      <c r="I26" s="26">
        <f>SUM(I11+I19+I25+I9)</f>
        <v>1260.4299999999998</v>
      </c>
      <c r="J26" s="42"/>
    </row>
    <row r="27" spans="3:10" ht="48" customHeight="1" x14ac:dyDescent="0.25">
      <c r="C27" s="61" t="s">
        <v>219</v>
      </c>
      <c r="D27" s="62"/>
      <c r="E27" s="39">
        <v>1442.5</v>
      </c>
      <c r="F27" s="39">
        <v>37.869999999999997</v>
      </c>
      <c r="G27" s="39">
        <v>42.57</v>
      </c>
      <c r="H27" s="39">
        <v>183.05</v>
      </c>
      <c r="I27" s="39">
        <v>1260.69</v>
      </c>
      <c r="J27" s="43"/>
    </row>
  </sheetData>
  <mergeCells count="16">
    <mergeCell ref="C27:D27"/>
    <mergeCell ref="C5:D5"/>
    <mergeCell ref="C6:C8"/>
    <mergeCell ref="C12:C18"/>
    <mergeCell ref="C9:D9"/>
    <mergeCell ref="C11:D11"/>
    <mergeCell ref="C19:D19"/>
    <mergeCell ref="C20:C24"/>
    <mergeCell ref="F3:H3"/>
    <mergeCell ref="I3:I4"/>
    <mergeCell ref="J3:J4"/>
    <mergeCell ref="C25:D25"/>
    <mergeCell ref="C26:D26"/>
    <mergeCell ref="C3:C4"/>
    <mergeCell ref="D3:D4"/>
    <mergeCell ref="E3:E4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8"/>
  <sheetViews>
    <sheetView workbookViewId="0">
      <selection activeCell="U20" sqref="U20"/>
    </sheetView>
  </sheetViews>
  <sheetFormatPr defaultRowHeight="15" x14ac:dyDescent="0.25"/>
  <cols>
    <col min="1" max="1" width="0.7109375" customWidth="1"/>
    <col min="2" max="2" width="2.85546875" customWidth="1"/>
    <col min="3" max="3" width="14.28515625" customWidth="1"/>
    <col min="4" max="4" width="39.85546875" customWidth="1"/>
    <col min="5" max="5" width="8.5703125" customWidth="1"/>
    <col min="10" max="10" width="50.85546875" customWidth="1"/>
  </cols>
  <sheetData>
    <row r="1" spans="3:10" ht="3" customHeight="1" x14ac:dyDescent="0.25"/>
    <row r="2" spans="3:10" x14ac:dyDescent="0.25">
      <c r="C2" t="s">
        <v>17</v>
      </c>
    </row>
    <row r="3" spans="3:10" ht="3.75" hidden="1" customHeight="1" x14ac:dyDescent="0.25"/>
    <row r="4" spans="3:10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0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0" ht="30" customHeight="1" x14ac:dyDescent="0.25">
      <c r="C6" s="66" t="s">
        <v>73</v>
      </c>
      <c r="D6" s="67"/>
      <c r="E6" s="23"/>
      <c r="F6" s="23"/>
      <c r="G6" s="23"/>
      <c r="H6" s="23"/>
      <c r="I6" s="23"/>
      <c r="J6" s="41"/>
    </row>
    <row r="7" spans="3:10" ht="20.25" customHeight="1" x14ac:dyDescent="0.25">
      <c r="C7" s="63" t="s">
        <v>1</v>
      </c>
      <c r="D7" s="11" t="s">
        <v>18</v>
      </c>
      <c r="E7" s="24">
        <v>200</v>
      </c>
      <c r="F7" s="24">
        <v>6.4</v>
      </c>
      <c r="G7" s="24">
        <v>10.39</v>
      </c>
      <c r="H7" s="24">
        <v>21.59</v>
      </c>
      <c r="I7" s="29">
        <v>159.84</v>
      </c>
      <c r="J7" s="31" t="s">
        <v>33</v>
      </c>
    </row>
    <row r="8" spans="3:10" ht="21" customHeight="1" x14ac:dyDescent="0.25">
      <c r="C8" s="64"/>
      <c r="D8" s="11" t="s">
        <v>85</v>
      </c>
      <c r="E8" s="24">
        <v>200</v>
      </c>
      <c r="F8" s="24">
        <v>0.2</v>
      </c>
      <c r="G8" s="24">
        <v>0</v>
      </c>
      <c r="H8" s="24">
        <v>13.56</v>
      </c>
      <c r="I8" s="29">
        <v>49.28</v>
      </c>
      <c r="J8" s="47" t="s">
        <v>165</v>
      </c>
    </row>
    <row r="9" spans="3:10" ht="18" customHeight="1" x14ac:dyDescent="0.25">
      <c r="C9" s="65"/>
      <c r="D9" s="11" t="s">
        <v>52</v>
      </c>
      <c r="E9" s="24">
        <v>30</v>
      </c>
      <c r="F9" s="24">
        <v>4.2</v>
      </c>
      <c r="G9" s="24">
        <v>4.62</v>
      </c>
      <c r="H9" s="24">
        <v>17.100000000000001</v>
      </c>
      <c r="I9" s="29">
        <v>151.44999999999999</v>
      </c>
      <c r="J9" s="31" t="s">
        <v>120</v>
      </c>
    </row>
    <row r="10" spans="3:10" ht="24" customHeight="1" x14ac:dyDescent="0.25">
      <c r="C10" s="68" t="s">
        <v>15</v>
      </c>
      <c r="D10" s="69"/>
      <c r="E10" s="6">
        <f>SUM(E7:E9)</f>
        <v>430</v>
      </c>
      <c r="F10" s="6">
        <f>SUM(F7:F9)</f>
        <v>10.8</v>
      </c>
      <c r="G10" s="6">
        <f>SUM(G7:G9)</f>
        <v>15.010000000000002</v>
      </c>
      <c r="H10" s="6">
        <f>SUM(H7:H9)</f>
        <v>52.25</v>
      </c>
      <c r="I10" s="6">
        <f>SUM(I7:I9)</f>
        <v>360.57</v>
      </c>
      <c r="J10" s="33"/>
    </row>
    <row r="11" spans="3:10" ht="18.75" customHeight="1" x14ac:dyDescent="0.25">
      <c r="C11" s="6" t="s">
        <v>16</v>
      </c>
      <c r="D11" s="5" t="s">
        <v>90</v>
      </c>
      <c r="E11" s="25">
        <v>100</v>
      </c>
      <c r="F11" s="18">
        <v>2.7</v>
      </c>
      <c r="G11" s="18">
        <v>0</v>
      </c>
      <c r="H11" s="18">
        <v>13.05</v>
      </c>
      <c r="I11" s="25">
        <v>90</v>
      </c>
      <c r="J11" s="33" t="s">
        <v>34</v>
      </c>
    </row>
    <row r="12" spans="3:10" ht="30.75" customHeight="1" x14ac:dyDescent="0.25">
      <c r="C12" s="68" t="s">
        <v>192</v>
      </c>
      <c r="D12" s="69"/>
      <c r="E12" s="6">
        <f>SUM(E11)</f>
        <v>100</v>
      </c>
      <c r="F12" s="6">
        <f>SUM(F11)</f>
        <v>2.7</v>
      </c>
      <c r="G12" s="6">
        <f>SUM(G11)</f>
        <v>0</v>
      </c>
      <c r="H12" s="6">
        <f>SUM(H11)</f>
        <v>13.05</v>
      </c>
      <c r="I12" s="6">
        <f>SUM(I11)</f>
        <v>90</v>
      </c>
      <c r="J12" s="33"/>
    </row>
    <row r="13" spans="3:10" ht="25.5" customHeight="1" x14ac:dyDescent="0.25">
      <c r="C13" s="63" t="s">
        <v>2</v>
      </c>
      <c r="D13" s="11" t="s">
        <v>45</v>
      </c>
      <c r="E13" s="24">
        <v>50</v>
      </c>
      <c r="F13" s="29">
        <v>1.89</v>
      </c>
      <c r="G13" s="29">
        <v>3.79</v>
      </c>
      <c r="H13" s="29">
        <v>9.7799999999999994</v>
      </c>
      <c r="I13" s="24">
        <v>15.2</v>
      </c>
      <c r="J13" s="44" t="s">
        <v>167</v>
      </c>
    </row>
    <row r="14" spans="3:10" ht="22.5" customHeight="1" x14ac:dyDescent="0.25">
      <c r="C14" s="64"/>
      <c r="D14" s="11" t="s">
        <v>86</v>
      </c>
      <c r="E14" s="24">
        <v>200</v>
      </c>
      <c r="F14" s="29">
        <v>4.3499999999999996</v>
      </c>
      <c r="G14" s="29">
        <v>6.2</v>
      </c>
      <c r="H14" s="29">
        <v>11.25</v>
      </c>
      <c r="I14" s="24">
        <v>135.5</v>
      </c>
      <c r="J14" s="31" t="s">
        <v>170</v>
      </c>
    </row>
    <row r="15" spans="3:10" ht="22.5" customHeight="1" x14ac:dyDescent="0.25">
      <c r="C15" s="64"/>
      <c r="D15" s="11" t="s">
        <v>93</v>
      </c>
      <c r="E15" s="24">
        <v>130</v>
      </c>
      <c r="F15" s="29">
        <v>5.62</v>
      </c>
      <c r="G15" s="29">
        <v>6</v>
      </c>
      <c r="H15" s="29">
        <v>15.46</v>
      </c>
      <c r="I15" s="24">
        <v>54.2</v>
      </c>
      <c r="J15" s="55" t="s">
        <v>174</v>
      </c>
    </row>
    <row r="16" spans="3:10" ht="20.25" customHeight="1" x14ac:dyDescent="0.25">
      <c r="C16" s="64"/>
      <c r="D16" s="11" t="s">
        <v>228</v>
      </c>
      <c r="E16" s="24">
        <v>80</v>
      </c>
      <c r="F16" s="29">
        <v>4.8499999999999996</v>
      </c>
      <c r="G16" s="29">
        <v>4.05</v>
      </c>
      <c r="H16" s="29">
        <v>10.28</v>
      </c>
      <c r="I16" s="24">
        <v>66.849999999999994</v>
      </c>
      <c r="J16" s="55" t="s">
        <v>175</v>
      </c>
    </row>
    <row r="17" spans="3:10" ht="22.5" customHeight="1" x14ac:dyDescent="0.25">
      <c r="C17" s="64"/>
      <c r="D17" s="11" t="s">
        <v>88</v>
      </c>
      <c r="E17" s="24">
        <v>200</v>
      </c>
      <c r="F17" s="29">
        <v>0.14000000000000001</v>
      </c>
      <c r="G17" s="29">
        <v>0.04</v>
      </c>
      <c r="H17" s="29">
        <v>15.9</v>
      </c>
      <c r="I17" s="24">
        <v>131.59</v>
      </c>
      <c r="J17" s="46" t="s">
        <v>171</v>
      </c>
    </row>
    <row r="18" spans="3:10" ht="17.25" customHeight="1" x14ac:dyDescent="0.25">
      <c r="C18" s="64"/>
      <c r="D18" s="11" t="s">
        <v>26</v>
      </c>
      <c r="E18" s="24">
        <v>50</v>
      </c>
      <c r="F18" s="29">
        <v>0.85</v>
      </c>
      <c r="G18" s="29">
        <v>0.35</v>
      </c>
      <c r="H18" s="29">
        <v>11.68</v>
      </c>
      <c r="I18" s="24">
        <v>102.4</v>
      </c>
      <c r="J18" s="31" t="s">
        <v>34</v>
      </c>
    </row>
    <row r="19" spans="3:10" ht="20.25" customHeight="1" x14ac:dyDescent="0.25">
      <c r="C19" s="64"/>
      <c r="D19" s="11" t="s">
        <v>25</v>
      </c>
      <c r="E19" s="24">
        <v>25</v>
      </c>
      <c r="F19" s="29">
        <v>1.2</v>
      </c>
      <c r="G19" s="29">
        <v>0.6</v>
      </c>
      <c r="H19" s="29">
        <v>17</v>
      </c>
      <c r="I19" s="24">
        <v>124.75</v>
      </c>
      <c r="J19" s="31" t="s">
        <v>34</v>
      </c>
    </row>
    <row r="20" spans="3:10" ht="36" customHeight="1" x14ac:dyDescent="0.25">
      <c r="C20" s="68" t="s">
        <v>5</v>
      </c>
      <c r="D20" s="69"/>
      <c r="E20" s="6">
        <f>SUM(E13:E19)</f>
        <v>735</v>
      </c>
      <c r="F20" s="6">
        <f>SUM(F13:F19)</f>
        <v>18.900000000000002</v>
      </c>
      <c r="G20" s="6">
        <f>SUM(G13:G19)</f>
        <v>21.03</v>
      </c>
      <c r="H20" s="6">
        <f>SUM(H13:H19)</f>
        <v>91.35</v>
      </c>
      <c r="I20" s="6">
        <f>SUM(I13:I19)</f>
        <v>630.49</v>
      </c>
      <c r="J20" s="33"/>
    </row>
    <row r="21" spans="3:10" ht="22.5" customHeight="1" x14ac:dyDescent="0.25">
      <c r="C21" s="63" t="s">
        <v>197</v>
      </c>
      <c r="D21" s="11" t="s">
        <v>89</v>
      </c>
      <c r="E21" s="24">
        <v>60</v>
      </c>
      <c r="F21" s="24">
        <v>3.12</v>
      </c>
      <c r="G21" s="24">
        <v>3.8</v>
      </c>
      <c r="H21" s="24">
        <v>14.76</v>
      </c>
      <c r="I21" s="24">
        <v>124.8</v>
      </c>
      <c r="J21" s="34" t="s">
        <v>116</v>
      </c>
    </row>
    <row r="22" spans="3:10" ht="16.5" customHeight="1" x14ac:dyDescent="0.25">
      <c r="C22" s="64"/>
      <c r="D22" s="11" t="s">
        <v>227</v>
      </c>
      <c r="E22" s="24">
        <v>130</v>
      </c>
      <c r="F22" s="24">
        <v>4.8499999999999996</v>
      </c>
      <c r="G22" s="24">
        <v>7.85</v>
      </c>
      <c r="H22" s="24">
        <v>31.52</v>
      </c>
      <c r="I22" s="24">
        <v>199.76</v>
      </c>
      <c r="J22" s="44" t="s">
        <v>169</v>
      </c>
    </row>
    <row r="23" spans="3:10" ht="18" customHeight="1" x14ac:dyDescent="0.25">
      <c r="C23" s="64"/>
      <c r="D23" s="11" t="s">
        <v>25</v>
      </c>
      <c r="E23" s="24">
        <v>25</v>
      </c>
      <c r="F23" s="24">
        <v>5.68</v>
      </c>
      <c r="G23" s="24">
        <v>5.9</v>
      </c>
      <c r="H23" s="24">
        <v>10.1</v>
      </c>
      <c r="I23" s="24">
        <v>105.3</v>
      </c>
      <c r="J23" s="31" t="s">
        <v>34</v>
      </c>
    </row>
    <row r="24" spans="3:10" ht="19.5" customHeight="1" x14ac:dyDescent="0.25">
      <c r="C24" s="64"/>
      <c r="D24" s="11" t="s">
        <v>58</v>
      </c>
      <c r="E24" s="24">
        <v>200</v>
      </c>
      <c r="F24" s="24">
        <v>2.2000000000000002</v>
      </c>
      <c r="G24" s="24">
        <v>0.5</v>
      </c>
      <c r="H24" s="24">
        <v>13.3</v>
      </c>
      <c r="I24" s="24">
        <v>72.5</v>
      </c>
      <c r="J24" s="32" t="s">
        <v>133</v>
      </c>
    </row>
    <row r="25" spans="3:10" ht="18" customHeight="1" x14ac:dyDescent="0.25">
      <c r="C25" s="65"/>
      <c r="D25" s="11" t="s">
        <v>32</v>
      </c>
      <c r="E25" s="24">
        <v>100</v>
      </c>
      <c r="F25" s="24">
        <v>0.35</v>
      </c>
      <c r="G25" s="24">
        <v>0</v>
      </c>
      <c r="H25" s="24">
        <v>8.6199999999999992</v>
      </c>
      <c r="I25" s="24">
        <v>37.549999999999997</v>
      </c>
      <c r="J25" s="31" t="s">
        <v>34</v>
      </c>
    </row>
    <row r="26" spans="3:10" ht="41.25" customHeight="1" x14ac:dyDescent="0.25">
      <c r="C26" s="68" t="s">
        <v>198</v>
      </c>
      <c r="D26" s="69"/>
      <c r="E26" s="6">
        <f>SUM(E21:E25)</f>
        <v>515</v>
      </c>
      <c r="F26" s="6">
        <f>SUM(F21:F25)</f>
        <v>16.2</v>
      </c>
      <c r="G26" s="6">
        <f>SUM(G21:G25)</f>
        <v>18.049999999999997</v>
      </c>
      <c r="H26" s="6">
        <f>SUM(H21:H25)</f>
        <v>78.300000000000011</v>
      </c>
      <c r="I26" s="6">
        <f>SUM(I21:I25)</f>
        <v>539.91</v>
      </c>
      <c r="J26" s="33"/>
    </row>
    <row r="27" spans="3:10" ht="39.75" customHeight="1" x14ac:dyDescent="0.25">
      <c r="C27" s="59" t="s">
        <v>4</v>
      </c>
      <c r="D27" s="60"/>
      <c r="E27" s="26">
        <f>SUM(E12+E20+E26+E10)</f>
        <v>1780</v>
      </c>
      <c r="F27" s="26">
        <f>SUM(F12+F20+F26+G33+F10)</f>
        <v>48.599999999999994</v>
      </c>
      <c r="G27" s="26">
        <f>SUM(G12+G20+G26+G10)</f>
        <v>54.09</v>
      </c>
      <c r="H27" s="26">
        <f>SUM(H12+H20+H26+H10)</f>
        <v>234.95</v>
      </c>
      <c r="I27" s="26">
        <f>SUM(I12+I20+I26+I10)</f>
        <v>1620.97</v>
      </c>
      <c r="J27" s="9"/>
    </row>
    <row r="28" spans="3:10" ht="50.25" customHeight="1" x14ac:dyDescent="0.25">
      <c r="C28" s="61" t="s">
        <v>219</v>
      </c>
      <c r="D28" s="62"/>
      <c r="E28" s="39">
        <v>1773</v>
      </c>
      <c r="F28" s="39">
        <v>48.43</v>
      </c>
      <c r="G28" s="39">
        <v>54.56</v>
      </c>
      <c r="H28" s="39">
        <v>235.01</v>
      </c>
      <c r="I28" s="39">
        <v>1620.89</v>
      </c>
      <c r="J28" s="37"/>
    </row>
  </sheetData>
  <mergeCells count="16">
    <mergeCell ref="C27:D27"/>
    <mergeCell ref="C28:D28"/>
    <mergeCell ref="C10:D10"/>
    <mergeCell ref="C7:C9"/>
    <mergeCell ref="C13:C19"/>
    <mergeCell ref="C21:C25"/>
    <mergeCell ref="C6:D6"/>
    <mergeCell ref="C12:D12"/>
    <mergeCell ref="C20:D20"/>
    <mergeCell ref="D4:D5"/>
    <mergeCell ref="C26:D26"/>
    <mergeCell ref="E4:E5"/>
    <mergeCell ref="F4:H4"/>
    <mergeCell ref="I4:I5"/>
    <mergeCell ref="J4:J5"/>
    <mergeCell ref="C4:C5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B1" workbookViewId="0">
      <selection activeCell="L19" sqref="L19"/>
    </sheetView>
  </sheetViews>
  <sheetFormatPr defaultRowHeight="15" x14ac:dyDescent="0.25"/>
  <cols>
    <col min="1" max="1" width="9.140625" hidden="1" customWidth="1"/>
    <col min="2" max="2" width="3.7109375" customWidth="1"/>
    <col min="3" max="3" width="14" customWidth="1"/>
    <col min="4" max="4" width="44.85546875" customWidth="1"/>
    <col min="10" max="10" width="56.140625" customWidth="1"/>
  </cols>
  <sheetData>
    <row r="1" spans="3:10" ht="2.25" customHeight="1" x14ac:dyDescent="0.25"/>
    <row r="2" spans="3:10" x14ac:dyDescent="0.25">
      <c r="C2" t="s">
        <v>14</v>
      </c>
    </row>
    <row r="3" spans="3:10" ht="1.5" customHeight="1" x14ac:dyDescent="0.25"/>
    <row r="4" spans="3:10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0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0" ht="30" customHeight="1" x14ac:dyDescent="0.25">
      <c r="C6" s="66" t="s">
        <v>74</v>
      </c>
      <c r="D6" s="67"/>
      <c r="E6" s="23"/>
      <c r="F6" s="23"/>
      <c r="G6" s="23"/>
      <c r="H6" s="23"/>
      <c r="I6" s="23"/>
      <c r="J6" s="41"/>
    </row>
    <row r="7" spans="3:10" ht="24" customHeight="1" x14ac:dyDescent="0.25">
      <c r="C7" s="63" t="s">
        <v>1</v>
      </c>
      <c r="D7" s="11" t="s">
        <v>96</v>
      </c>
      <c r="E7" s="24">
        <v>150</v>
      </c>
      <c r="F7" s="24">
        <v>3.85</v>
      </c>
      <c r="G7" s="24">
        <v>8.01</v>
      </c>
      <c r="H7" s="24">
        <v>21.39</v>
      </c>
      <c r="I7" s="24">
        <v>122.95</v>
      </c>
      <c r="J7" s="55" t="s">
        <v>135</v>
      </c>
    </row>
    <row r="8" spans="3:10" ht="21" customHeight="1" x14ac:dyDescent="0.25">
      <c r="C8" s="64"/>
      <c r="D8" s="11" t="s">
        <v>64</v>
      </c>
      <c r="E8" s="24">
        <v>170</v>
      </c>
      <c r="F8" s="24">
        <v>2.8</v>
      </c>
      <c r="G8" s="24">
        <v>2.84</v>
      </c>
      <c r="H8" s="24">
        <v>16.09</v>
      </c>
      <c r="I8" s="24">
        <v>74.2</v>
      </c>
      <c r="J8" s="55" t="s">
        <v>146</v>
      </c>
    </row>
    <row r="9" spans="3:10" ht="21.75" customHeight="1" x14ac:dyDescent="0.25">
      <c r="C9" s="65"/>
      <c r="D9" s="11" t="s">
        <v>39</v>
      </c>
      <c r="E9" s="24">
        <v>30</v>
      </c>
      <c r="F9" s="24">
        <v>1.82</v>
      </c>
      <c r="G9" s="24">
        <v>0.9</v>
      </c>
      <c r="H9" s="24">
        <v>3.1</v>
      </c>
      <c r="I9" s="24">
        <v>83.24</v>
      </c>
      <c r="J9" s="31" t="s">
        <v>172</v>
      </c>
    </row>
    <row r="10" spans="3:10" ht="18" customHeight="1" x14ac:dyDescent="0.25">
      <c r="C10" s="68" t="s">
        <v>15</v>
      </c>
      <c r="D10" s="69"/>
      <c r="E10" s="6">
        <f>SUM(E7:E9)</f>
        <v>350</v>
      </c>
      <c r="F10" s="6">
        <f>SUM(F7:F9)</f>
        <v>8.4700000000000006</v>
      </c>
      <c r="G10" s="6">
        <f>SUM(G7:G9)</f>
        <v>11.75</v>
      </c>
      <c r="H10" s="6">
        <f>SUM(H7:H9)</f>
        <v>40.580000000000005</v>
      </c>
      <c r="I10" s="6">
        <f>SUM(I7:I9)</f>
        <v>280.39</v>
      </c>
      <c r="J10" s="33"/>
    </row>
    <row r="11" spans="3:10" ht="19.5" customHeight="1" x14ac:dyDescent="0.25">
      <c r="C11" s="6" t="s">
        <v>16</v>
      </c>
      <c r="D11" s="5" t="s">
        <v>21</v>
      </c>
      <c r="E11" s="25">
        <v>100</v>
      </c>
      <c r="F11" s="25">
        <v>2.1</v>
      </c>
      <c r="G11" s="25">
        <v>0</v>
      </c>
      <c r="H11" s="25">
        <v>10.15</v>
      </c>
      <c r="I11" s="25">
        <v>70</v>
      </c>
      <c r="J11" s="33" t="s">
        <v>34</v>
      </c>
    </row>
    <row r="12" spans="3:10" ht="29.25" customHeight="1" x14ac:dyDescent="0.25">
      <c r="C12" s="68" t="s">
        <v>192</v>
      </c>
      <c r="D12" s="69"/>
      <c r="E12" s="6">
        <f>SUM(E11)</f>
        <v>100</v>
      </c>
      <c r="F12" s="6">
        <f>SUM(F11)</f>
        <v>2.1</v>
      </c>
      <c r="G12" s="6">
        <f>SUM(G11)</f>
        <v>0</v>
      </c>
      <c r="H12" s="6">
        <f>SUM(H11)</f>
        <v>10.15</v>
      </c>
      <c r="I12" s="6">
        <f>SUM(I11)</f>
        <v>70</v>
      </c>
      <c r="J12" s="33"/>
    </row>
    <row r="13" spans="3:10" ht="25.5" customHeight="1" x14ac:dyDescent="0.25">
      <c r="C13" s="63" t="s">
        <v>2</v>
      </c>
      <c r="D13" s="11" t="s">
        <v>65</v>
      </c>
      <c r="E13" s="24">
        <v>40</v>
      </c>
      <c r="F13" s="24">
        <v>0.46</v>
      </c>
      <c r="G13" s="24">
        <v>0.06</v>
      </c>
      <c r="H13" s="24">
        <v>2.44</v>
      </c>
      <c r="I13" s="24">
        <v>51.4</v>
      </c>
      <c r="J13" s="55" t="s">
        <v>147</v>
      </c>
    </row>
    <row r="14" spans="3:10" ht="24.75" customHeight="1" x14ac:dyDescent="0.25">
      <c r="C14" s="64"/>
      <c r="D14" s="11" t="s">
        <v>92</v>
      </c>
      <c r="E14" s="24">
        <v>150</v>
      </c>
      <c r="F14" s="24">
        <v>5.23</v>
      </c>
      <c r="G14" s="24">
        <v>9.52</v>
      </c>
      <c r="H14" s="24">
        <v>23.58</v>
      </c>
      <c r="I14" s="24">
        <v>110.25</v>
      </c>
      <c r="J14" s="55" t="s">
        <v>173</v>
      </c>
    </row>
    <row r="15" spans="3:10" ht="21" customHeight="1" x14ac:dyDescent="0.25">
      <c r="C15" s="64"/>
      <c r="D15" s="11" t="s">
        <v>87</v>
      </c>
      <c r="E15" s="24">
        <v>160</v>
      </c>
      <c r="F15" s="24">
        <v>6.57</v>
      </c>
      <c r="G15" s="24">
        <v>6.59</v>
      </c>
      <c r="H15" s="24">
        <v>21.27</v>
      </c>
      <c r="I15" s="24">
        <v>198.5</v>
      </c>
      <c r="J15" s="44" t="s">
        <v>168</v>
      </c>
    </row>
    <row r="16" spans="3:10" ht="23.25" customHeight="1" x14ac:dyDescent="0.25">
      <c r="C16" s="64"/>
      <c r="D16" s="11" t="s">
        <v>56</v>
      </c>
      <c r="E16" s="24">
        <v>150</v>
      </c>
      <c r="F16" s="24">
        <v>0.4</v>
      </c>
      <c r="G16" s="24">
        <v>0</v>
      </c>
      <c r="H16" s="24">
        <v>13.2</v>
      </c>
      <c r="I16" s="24">
        <v>64.98</v>
      </c>
      <c r="J16" s="55" t="s">
        <v>154</v>
      </c>
    </row>
    <row r="17" spans="3:10" ht="26.25" customHeight="1" x14ac:dyDescent="0.25">
      <c r="C17" s="64"/>
      <c r="D17" s="11" t="s">
        <v>25</v>
      </c>
      <c r="E17" s="24">
        <v>40</v>
      </c>
      <c r="F17" s="24">
        <v>2.0499999999999998</v>
      </c>
      <c r="G17" s="24">
        <v>0.35</v>
      </c>
      <c r="H17" s="24">
        <v>10.6</v>
      </c>
      <c r="I17" s="24">
        <v>65.23</v>
      </c>
      <c r="J17" s="31" t="s">
        <v>34</v>
      </c>
    </row>
    <row r="18" spans="3:10" ht="46.5" customHeight="1" x14ac:dyDescent="0.25">
      <c r="C18" s="68" t="s">
        <v>5</v>
      </c>
      <c r="D18" s="69"/>
      <c r="E18" s="6">
        <f>SUM(E13:E17)</f>
        <v>540</v>
      </c>
      <c r="F18" s="6">
        <f>SUM(F13:F17)</f>
        <v>14.71</v>
      </c>
      <c r="G18" s="6">
        <f>SUM(G13:G17)</f>
        <v>16.520000000000003</v>
      </c>
      <c r="H18" s="6">
        <f>SUM(H13:H17)</f>
        <v>71.089999999999989</v>
      </c>
      <c r="I18" s="6">
        <f>SUM(I13:I17)</f>
        <v>490.36</v>
      </c>
      <c r="J18" s="33"/>
    </row>
    <row r="19" spans="3:10" ht="24" customHeight="1" x14ac:dyDescent="0.25">
      <c r="C19" s="63" t="s">
        <v>197</v>
      </c>
      <c r="D19" s="11" t="s">
        <v>217</v>
      </c>
      <c r="E19" s="24">
        <v>60</v>
      </c>
      <c r="F19" s="24">
        <v>1.58</v>
      </c>
      <c r="G19" s="24">
        <v>2.5099999999999998</v>
      </c>
      <c r="H19" s="24">
        <v>12.5</v>
      </c>
      <c r="I19" s="24">
        <v>134.1</v>
      </c>
      <c r="J19" s="31" t="s">
        <v>176</v>
      </c>
    </row>
    <row r="20" spans="3:10" ht="20.25" customHeight="1" x14ac:dyDescent="0.25">
      <c r="C20" s="64"/>
      <c r="D20" s="11" t="s">
        <v>94</v>
      </c>
      <c r="E20" s="24">
        <v>150</v>
      </c>
      <c r="F20" s="24">
        <v>6.5</v>
      </c>
      <c r="G20" s="24">
        <v>5.55</v>
      </c>
      <c r="H20" s="24">
        <v>22.83</v>
      </c>
      <c r="I20" s="24">
        <v>110.58</v>
      </c>
      <c r="J20" s="34" t="s">
        <v>177</v>
      </c>
    </row>
    <row r="21" spans="3:10" ht="20.25" customHeight="1" x14ac:dyDescent="0.25">
      <c r="C21" s="64"/>
      <c r="D21" s="11" t="s">
        <v>26</v>
      </c>
      <c r="E21" s="24">
        <v>40</v>
      </c>
      <c r="F21" s="24">
        <v>2.52</v>
      </c>
      <c r="G21" s="24">
        <v>4.9000000000000004</v>
      </c>
      <c r="H21" s="24">
        <v>9.2799999999999994</v>
      </c>
      <c r="I21" s="24">
        <v>86.6</v>
      </c>
      <c r="J21" s="31" t="s">
        <v>34</v>
      </c>
    </row>
    <row r="22" spans="3:10" ht="20.25" customHeight="1" x14ac:dyDescent="0.25">
      <c r="C22" s="64"/>
      <c r="D22" s="11" t="s">
        <v>95</v>
      </c>
      <c r="E22" s="24">
        <v>160</v>
      </c>
      <c r="F22" s="24">
        <v>1.67</v>
      </c>
      <c r="G22" s="24">
        <v>1.1399999999999999</v>
      </c>
      <c r="H22" s="24">
        <v>7.7</v>
      </c>
      <c r="I22" s="24">
        <v>52.81</v>
      </c>
      <c r="J22" s="31" t="s">
        <v>178</v>
      </c>
    </row>
    <row r="23" spans="3:10" ht="21" customHeight="1" x14ac:dyDescent="0.25">
      <c r="C23" s="65"/>
      <c r="D23" s="11" t="s">
        <v>32</v>
      </c>
      <c r="E23" s="24">
        <v>95</v>
      </c>
      <c r="F23" s="24">
        <v>0.35</v>
      </c>
      <c r="G23" s="24">
        <v>0</v>
      </c>
      <c r="H23" s="24">
        <v>8.6199999999999992</v>
      </c>
      <c r="I23" s="24">
        <v>35.880000000000003</v>
      </c>
      <c r="J23" s="31" t="s">
        <v>34</v>
      </c>
    </row>
    <row r="24" spans="3:10" ht="41.25" customHeight="1" x14ac:dyDescent="0.25">
      <c r="C24" s="68" t="s">
        <v>198</v>
      </c>
      <c r="D24" s="69"/>
      <c r="E24" s="6">
        <f>SUM(E19:E23)</f>
        <v>505</v>
      </c>
      <c r="F24" s="6">
        <f>SUM(F19:F23)</f>
        <v>12.62</v>
      </c>
      <c r="G24" s="6">
        <f>SUM(G19:G23)</f>
        <v>14.1</v>
      </c>
      <c r="H24" s="6">
        <f>SUM(H19:H23)</f>
        <v>60.93</v>
      </c>
      <c r="I24" s="6">
        <f>SUM(I19:I23)</f>
        <v>419.96999999999997</v>
      </c>
      <c r="J24" s="33"/>
    </row>
    <row r="25" spans="3:10" ht="48" customHeight="1" x14ac:dyDescent="0.25">
      <c r="C25" s="59" t="s">
        <v>4</v>
      </c>
      <c r="D25" s="60"/>
      <c r="E25" s="26">
        <f>SUM(E12+E18+E24+E10)</f>
        <v>1495</v>
      </c>
      <c r="F25" s="26">
        <f>SUM(F24,F18,F12+F10)</f>
        <v>37.9</v>
      </c>
      <c r="G25" s="26">
        <f>SUM(G12+G18+G24+G10)</f>
        <v>42.370000000000005</v>
      </c>
      <c r="H25" s="26">
        <f>SUM(H12+H18+H24+H10)</f>
        <v>182.75</v>
      </c>
      <c r="I25" s="26">
        <f>SUM(I12+I18+I24+I10)</f>
        <v>1260.7199999999998</v>
      </c>
      <c r="J25" s="42"/>
    </row>
    <row r="26" spans="3:10" ht="51.75" customHeight="1" x14ac:dyDescent="0.25">
      <c r="C26" s="61" t="s">
        <v>220</v>
      </c>
      <c r="D26" s="62"/>
      <c r="E26" s="39">
        <v>1450</v>
      </c>
      <c r="F26" s="39">
        <v>37.92</v>
      </c>
      <c r="G26" s="39">
        <v>42.66</v>
      </c>
      <c r="H26" s="39">
        <v>183.02</v>
      </c>
      <c r="I26" s="39">
        <v>1260.69</v>
      </c>
      <c r="J26" s="43"/>
    </row>
  </sheetData>
  <mergeCells count="16">
    <mergeCell ref="C26:D26"/>
    <mergeCell ref="C25:D25"/>
    <mergeCell ref="C24:D24"/>
    <mergeCell ref="C18:D18"/>
    <mergeCell ref="C7:C9"/>
    <mergeCell ref="C13:C17"/>
    <mergeCell ref="C12:D12"/>
    <mergeCell ref="C10:D10"/>
    <mergeCell ref="E4:E5"/>
    <mergeCell ref="F4:H4"/>
    <mergeCell ref="I4:I5"/>
    <mergeCell ref="J4:J5"/>
    <mergeCell ref="C19:C23"/>
    <mergeCell ref="C4:C5"/>
    <mergeCell ref="C6:D6"/>
    <mergeCell ref="D4:D5"/>
  </mergeCells>
  <pageMargins left="0.98425196850393704" right="0.35433070866141736" top="0.31496062992125984" bottom="0.31496062992125984" header="0.35433070866141736" footer="0.35433070866141736"/>
  <pageSetup paperSize="9" scale="70" orientation="landscape" r:id="rId1"/>
  <ignoredErrors>
    <ignoredError sqref="F2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C3" workbookViewId="0">
      <selection activeCell="O21" sqref="O21"/>
    </sheetView>
  </sheetViews>
  <sheetFormatPr defaultRowHeight="15" x14ac:dyDescent="0.25"/>
  <cols>
    <col min="1" max="2" width="9.140625" hidden="1" customWidth="1"/>
    <col min="3" max="3" width="15.42578125" customWidth="1"/>
    <col min="4" max="4" width="37.28515625" customWidth="1"/>
    <col min="5" max="5" width="9" customWidth="1"/>
    <col min="10" max="10" width="48" customWidth="1"/>
  </cols>
  <sheetData>
    <row r="1" spans="3:10" ht="0.75" hidden="1" customHeight="1" x14ac:dyDescent="0.25"/>
    <row r="2" spans="3:10" hidden="1" x14ac:dyDescent="0.25"/>
    <row r="3" spans="3:10" x14ac:dyDescent="0.25">
      <c r="C3" t="s">
        <v>17</v>
      </c>
    </row>
    <row r="4" spans="3:10" ht="0.75" customHeight="1" x14ac:dyDescent="0.25"/>
    <row r="5" spans="3:10" x14ac:dyDescent="0.25">
      <c r="C5" s="72" t="s">
        <v>3</v>
      </c>
      <c r="D5" s="72" t="s">
        <v>6</v>
      </c>
      <c r="E5" s="72" t="s">
        <v>7</v>
      </c>
      <c r="F5" s="74" t="s">
        <v>8</v>
      </c>
      <c r="G5" s="75"/>
      <c r="H5" s="76"/>
      <c r="I5" s="72" t="s">
        <v>12</v>
      </c>
      <c r="J5" s="72" t="s">
        <v>13</v>
      </c>
    </row>
    <row r="6" spans="3:10" ht="30" x14ac:dyDescent="0.25">
      <c r="C6" s="73"/>
      <c r="D6" s="73"/>
      <c r="E6" s="73"/>
      <c r="F6" s="6" t="s">
        <v>9</v>
      </c>
      <c r="G6" s="6" t="s">
        <v>10</v>
      </c>
      <c r="H6" s="6" t="s">
        <v>11</v>
      </c>
      <c r="I6" s="73"/>
      <c r="J6" s="73"/>
    </row>
    <row r="7" spans="3:10" ht="30" customHeight="1" x14ac:dyDescent="0.25">
      <c r="C7" s="66" t="s">
        <v>75</v>
      </c>
      <c r="D7" s="67"/>
      <c r="E7" s="23"/>
      <c r="F7" s="23"/>
      <c r="G7" s="23"/>
      <c r="H7" s="23"/>
      <c r="I7" s="23"/>
      <c r="J7" s="41"/>
    </row>
    <row r="8" spans="3:10" ht="18" customHeight="1" x14ac:dyDescent="0.25">
      <c r="C8" s="63" t="s">
        <v>1</v>
      </c>
      <c r="D8" s="11" t="s">
        <v>96</v>
      </c>
      <c r="E8" s="24">
        <v>200</v>
      </c>
      <c r="F8" s="24">
        <v>3.7</v>
      </c>
      <c r="G8" s="24">
        <v>8.3000000000000007</v>
      </c>
      <c r="H8" s="24">
        <v>26.51</v>
      </c>
      <c r="I8" s="24">
        <v>178.63</v>
      </c>
      <c r="J8" s="55" t="s">
        <v>135</v>
      </c>
    </row>
    <row r="9" spans="3:10" ht="17.25" customHeight="1" x14ac:dyDescent="0.25">
      <c r="C9" s="64"/>
      <c r="D9" s="11" t="s">
        <v>91</v>
      </c>
      <c r="E9" s="24">
        <v>190</v>
      </c>
      <c r="F9" s="24">
        <v>2.8</v>
      </c>
      <c r="G9" s="24">
        <v>5.0999999999999996</v>
      </c>
      <c r="H9" s="24">
        <v>20.68</v>
      </c>
      <c r="I9" s="24">
        <v>96.59</v>
      </c>
      <c r="J9" s="55" t="s">
        <v>146</v>
      </c>
    </row>
    <row r="10" spans="3:10" ht="19.5" customHeight="1" x14ac:dyDescent="0.25">
      <c r="C10" s="65"/>
      <c r="D10" s="11" t="s">
        <v>39</v>
      </c>
      <c r="E10" s="24">
        <v>40</v>
      </c>
      <c r="F10" s="24">
        <v>4.3</v>
      </c>
      <c r="G10" s="24">
        <v>1.6</v>
      </c>
      <c r="H10" s="24">
        <v>5.0199999999999996</v>
      </c>
      <c r="I10" s="24">
        <v>85.03</v>
      </c>
      <c r="J10" s="31" t="s">
        <v>172</v>
      </c>
    </row>
    <row r="11" spans="3:10" ht="23.25" customHeight="1" x14ac:dyDescent="0.25">
      <c r="C11" s="68" t="s">
        <v>15</v>
      </c>
      <c r="D11" s="69"/>
      <c r="E11" s="6">
        <f>SUM(E8:E10)</f>
        <v>430</v>
      </c>
      <c r="F11" s="6">
        <f>SUM(F8:F10)</f>
        <v>10.8</v>
      </c>
      <c r="G11" s="6">
        <f>SUM(G8:G10)</f>
        <v>15</v>
      </c>
      <c r="H11" s="6">
        <f>SUM(H8:H10)</f>
        <v>52.209999999999994</v>
      </c>
      <c r="I11" s="6">
        <f>SUM(I8:I10)</f>
        <v>360.25</v>
      </c>
      <c r="J11" s="33"/>
    </row>
    <row r="12" spans="3:10" ht="20.25" customHeight="1" x14ac:dyDescent="0.25">
      <c r="C12" s="6" t="s">
        <v>16</v>
      </c>
      <c r="D12" s="5" t="s">
        <v>21</v>
      </c>
      <c r="E12" s="25">
        <v>100</v>
      </c>
      <c r="F12" s="18">
        <v>2.7</v>
      </c>
      <c r="G12" s="18">
        <v>0</v>
      </c>
      <c r="H12" s="18">
        <v>13.05</v>
      </c>
      <c r="I12" s="25">
        <v>90</v>
      </c>
      <c r="J12" s="33" t="s">
        <v>34</v>
      </c>
    </row>
    <row r="13" spans="3:10" ht="25.5" customHeight="1" x14ac:dyDescent="0.25">
      <c r="C13" s="68" t="s">
        <v>192</v>
      </c>
      <c r="D13" s="69"/>
      <c r="E13" s="6">
        <f>SUM(E12)</f>
        <v>100</v>
      </c>
      <c r="F13" s="6">
        <f>SUM(F12)</f>
        <v>2.7</v>
      </c>
      <c r="G13" s="6">
        <f>SUM(G12)</f>
        <v>0</v>
      </c>
      <c r="H13" s="6">
        <f>SUM(H12)</f>
        <v>13.05</v>
      </c>
      <c r="I13" s="6">
        <f>SUM(I12)</f>
        <v>90</v>
      </c>
      <c r="J13" s="33"/>
    </row>
    <row r="14" spans="3:10" ht="23.25" customHeight="1" x14ac:dyDescent="0.25">
      <c r="C14" s="63" t="s">
        <v>2</v>
      </c>
      <c r="D14" s="11" t="s">
        <v>65</v>
      </c>
      <c r="E14" s="24">
        <v>50</v>
      </c>
      <c r="F14" s="24">
        <v>0.65</v>
      </c>
      <c r="G14" s="24">
        <v>0.06</v>
      </c>
      <c r="H14" s="24">
        <v>8.56</v>
      </c>
      <c r="I14" s="24">
        <v>72.36</v>
      </c>
      <c r="J14" s="55" t="s">
        <v>147</v>
      </c>
    </row>
    <row r="15" spans="3:10" ht="22.5" customHeight="1" x14ac:dyDescent="0.25">
      <c r="C15" s="64"/>
      <c r="D15" s="11" t="s">
        <v>92</v>
      </c>
      <c r="E15" s="24">
        <v>200</v>
      </c>
      <c r="F15" s="24">
        <v>4.5</v>
      </c>
      <c r="G15" s="24">
        <v>15.23</v>
      </c>
      <c r="H15" s="24">
        <v>19.600000000000001</v>
      </c>
      <c r="I15" s="24">
        <v>132.58000000000001</v>
      </c>
      <c r="J15" s="55" t="s">
        <v>173</v>
      </c>
    </row>
    <row r="16" spans="3:10" ht="21" customHeight="1" x14ac:dyDescent="0.25">
      <c r="C16" s="64"/>
      <c r="D16" s="11" t="s">
        <v>87</v>
      </c>
      <c r="E16" s="24">
        <v>200</v>
      </c>
      <c r="F16" s="24">
        <v>8.85</v>
      </c>
      <c r="G16" s="24">
        <v>4.96</v>
      </c>
      <c r="H16" s="24">
        <v>15.89</v>
      </c>
      <c r="I16" s="24">
        <v>233.05</v>
      </c>
      <c r="J16" s="44" t="s">
        <v>168</v>
      </c>
    </row>
    <row r="17" spans="3:10" ht="21.75" customHeight="1" x14ac:dyDescent="0.25">
      <c r="C17" s="64"/>
      <c r="D17" s="11" t="s">
        <v>56</v>
      </c>
      <c r="E17" s="24">
        <v>200</v>
      </c>
      <c r="F17" s="24">
        <v>0.4</v>
      </c>
      <c r="G17" s="24">
        <v>0</v>
      </c>
      <c r="H17" s="24">
        <v>22.3</v>
      </c>
      <c r="I17" s="24">
        <v>68.86</v>
      </c>
      <c r="J17" s="55" t="s">
        <v>154</v>
      </c>
    </row>
    <row r="18" spans="3:10" ht="21" customHeight="1" x14ac:dyDescent="0.25">
      <c r="C18" s="64"/>
      <c r="D18" s="11" t="s">
        <v>25</v>
      </c>
      <c r="E18" s="24">
        <v>50</v>
      </c>
      <c r="F18" s="24">
        <v>4.5</v>
      </c>
      <c r="G18" s="24">
        <v>0.75</v>
      </c>
      <c r="H18" s="24">
        <v>25</v>
      </c>
      <c r="I18" s="24">
        <v>123.71</v>
      </c>
      <c r="J18" s="31" t="s">
        <v>34</v>
      </c>
    </row>
    <row r="19" spans="3:10" ht="39" customHeight="1" x14ac:dyDescent="0.25">
      <c r="C19" s="68" t="s">
        <v>5</v>
      </c>
      <c r="D19" s="69"/>
      <c r="E19" s="6">
        <f>SUM(E14:E18)</f>
        <v>700</v>
      </c>
      <c r="F19" s="6">
        <f>SUM(F14:F18)</f>
        <v>18.899999999999999</v>
      </c>
      <c r="G19" s="6">
        <f>SUM(G14:G18)</f>
        <v>21</v>
      </c>
      <c r="H19" s="6">
        <f>SUM(H14:H18)</f>
        <v>91.350000000000009</v>
      </c>
      <c r="I19" s="6">
        <f>SUM(I14:I18)</f>
        <v>630.56000000000006</v>
      </c>
      <c r="J19" s="33"/>
    </row>
    <row r="20" spans="3:10" ht="20.25" customHeight="1" x14ac:dyDescent="0.25">
      <c r="C20" s="63" t="s">
        <v>197</v>
      </c>
      <c r="D20" s="11" t="s">
        <v>217</v>
      </c>
      <c r="E20" s="24">
        <v>70</v>
      </c>
      <c r="F20" s="24">
        <v>3.12</v>
      </c>
      <c r="G20" s="24">
        <v>3.8</v>
      </c>
      <c r="H20" s="24">
        <v>14.76</v>
      </c>
      <c r="I20" s="24">
        <v>178.54</v>
      </c>
      <c r="J20" s="31" t="s">
        <v>176</v>
      </c>
    </row>
    <row r="21" spans="3:10" ht="24.75" customHeight="1" x14ac:dyDescent="0.25">
      <c r="C21" s="64"/>
      <c r="D21" s="11" t="s">
        <v>94</v>
      </c>
      <c r="E21" s="24">
        <v>200</v>
      </c>
      <c r="F21" s="24">
        <v>4.8499999999999996</v>
      </c>
      <c r="G21" s="24">
        <v>7.85</v>
      </c>
      <c r="H21" s="24">
        <v>31.52</v>
      </c>
      <c r="I21" s="24">
        <v>125.89</v>
      </c>
      <c r="J21" s="34" t="s">
        <v>177</v>
      </c>
    </row>
    <row r="22" spans="3:10" ht="21.75" customHeight="1" x14ac:dyDescent="0.25">
      <c r="C22" s="64"/>
      <c r="D22" s="11" t="s">
        <v>26</v>
      </c>
      <c r="E22" s="24">
        <v>50</v>
      </c>
      <c r="F22" s="24">
        <v>5.68</v>
      </c>
      <c r="G22" s="24">
        <v>5.9</v>
      </c>
      <c r="H22" s="24">
        <v>10.1</v>
      </c>
      <c r="I22" s="24">
        <v>111.68</v>
      </c>
      <c r="J22" s="31" t="s">
        <v>34</v>
      </c>
    </row>
    <row r="23" spans="3:10" ht="20.25" customHeight="1" x14ac:dyDescent="0.25">
      <c r="C23" s="64"/>
      <c r="D23" s="11" t="s">
        <v>95</v>
      </c>
      <c r="E23" s="24">
        <v>200</v>
      </c>
      <c r="F23" s="24">
        <v>2.2000000000000002</v>
      </c>
      <c r="G23" s="24">
        <v>0.5</v>
      </c>
      <c r="H23" s="24">
        <v>13.3</v>
      </c>
      <c r="I23" s="24">
        <v>83.69</v>
      </c>
      <c r="J23" s="31" t="s">
        <v>178</v>
      </c>
    </row>
    <row r="24" spans="3:10" ht="27.75" customHeight="1" x14ac:dyDescent="0.25">
      <c r="C24" s="65"/>
      <c r="D24" s="11" t="s">
        <v>32</v>
      </c>
      <c r="E24" s="24">
        <v>100</v>
      </c>
      <c r="F24" s="24">
        <v>0.35</v>
      </c>
      <c r="G24" s="24">
        <v>0</v>
      </c>
      <c r="H24" s="24">
        <v>8.6199999999999992</v>
      </c>
      <c r="I24" s="24">
        <v>40.58</v>
      </c>
      <c r="J24" s="31" t="s">
        <v>34</v>
      </c>
    </row>
    <row r="25" spans="3:10" ht="44.25" customHeight="1" x14ac:dyDescent="0.25">
      <c r="C25" s="68" t="s">
        <v>198</v>
      </c>
      <c r="D25" s="69"/>
      <c r="E25" s="6">
        <f>SUM(E20:E24)</f>
        <v>620</v>
      </c>
      <c r="F25" s="6">
        <f>SUM(F20:F24)</f>
        <v>16.2</v>
      </c>
      <c r="G25" s="6">
        <f>SUM(G20:G24)</f>
        <v>18.049999999999997</v>
      </c>
      <c r="H25" s="6">
        <f>SUM(H20:H24)</f>
        <v>78.300000000000011</v>
      </c>
      <c r="I25" s="6">
        <f>SUM(I20:I24)</f>
        <v>540.38</v>
      </c>
      <c r="J25" s="33"/>
    </row>
    <row r="26" spans="3:10" ht="44.25" customHeight="1" x14ac:dyDescent="0.25">
      <c r="C26" s="59" t="s">
        <v>4</v>
      </c>
      <c r="D26" s="60"/>
      <c r="E26" s="26">
        <f>SUM(E13+E19+E25+E11)</f>
        <v>1850</v>
      </c>
      <c r="F26" s="26">
        <f>SUM(F25,F19,F13+F11)</f>
        <v>48.599999999999994</v>
      </c>
      <c r="G26" s="26">
        <f>SUM(G13+G19+G25+G11)</f>
        <v>54.05</v>
      </c>
      <c r="H26" s="26">
        <f>SUM(H13+H19+H25+H11)</f>
        <v>234.91000000000003</v>
      </c>
      <c r="I26" s="26">
        <f>SUM(I11+I13+I19+I25)</f>
        <v>1621.19</v>
      </c>
      <c r="J26" s="42"/>
    </row>
    <row r="27" spans="3:10" ht="43.5" customHeight="1" x14ac:dyDescent="0.25">
      <c r="C27" s="61" t="s">
        <v>220</v>
      </c>
      <c r="D27" s="62"/>
      <c r="E27" s="39">
        <v>1784</v>
      </c>
      <c r="F27" s="39">
        <v>48.85</v>
      </c>
      <c r="G27" s="39">
        <v>54.53</v>
      </c>
      <c r="H27" s="39">
        <v>234.96</v>
      </c>
      <c r="I27" s="39">
        <v>1620.94</v>
      </c>
      <c r="J27" s="43"/>
    </row>
  </sheetData>
  <mergeCells count="16">
    <mergeCell ref="C27:D27"/>
    <mergeCell ref="C26:D26"/>
    <mergeCell ref="C25:D25"/>
    <mergeCell ref="C19:D19"/>
    <mergeCell ref="C8:C10"/>
    <mergeCell ref="C14:C18"/>
    <mergeCell ref="C13:D13"/>
    <mergeCell ref="C11:D11"/>
    <mergeCell ref="E5:E6"/>
    <mergeCell ref="F5:H5"/>
    <mergeCell ref="I5:I6"/>
    <mergeCell ref="J5:J6"/>
    <mergeCell ref="C20:C24"/>
    <mergeCell ref="C5:C6"/>
    <mergeCell ref="C7:D7"/>
    <mergeCell ref="D5:D6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B2" workbookViewId="0">
      <selection activeCell="O14" sqref="O14"/>
    </sheetView>
  </sheetViews>
  <sheetFormatPr defaultRowHeight="15" x14ac:dyDescent="0.25"/>
  <cols>
    <col min="1" max="1" width="9.140625" hidden="1" customWidth="1"/>
    <col min="2" max="2" width="0.42578125" customWidth="1"/>
    <col min="3" max="3" width="14.28515625" customWidth="1"/>
    <col min="4" max="4" width="46.42578125" customWidth="1"/>
    <col min="10" max="10" width="49.85546875" customWidth="1"/>
  </cols>
  <sheetData>
    <row r="1" spans="3:10" hidden="1" x14ac:dyDescent="0.25"/>
    <row r="2" spans="3:10" x14ac:dyDescent="0.25">
      <c r="C2" t="s">
        <v>14</v>
      </c>
    </row>
    <row r="3" spans="3:10" ht="0.75" customHeight="1" x14ac:dyDescent="0.25"/>
    <row r="4" spans="3:10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0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0" ht="30" customHeight="1" x14ac:dyDescent="0.25">
      <c r="C6" s="66" t="s">
        <v>76</v>
      </c>
      <c r="D6" s="67"/>
      <c r="E6" s="23"/>
      <c r="F6" s="23"/>
      <c r="G6" s="23"/>
      <c r="H6" s="23"/>
      <c r="I6" s="23"/>
      <c r="J6" s="41"/>
    </row>
    <row r="7" spans="3:10" ht="20.25" customHeight="1" x14ac:dyDescent="0.25">
      <c r="C7" s="63" t="s">
        <v>1</v>
      </c>
      <c r="D7" s="48" t="s">
        <v>81</v>
      </c>
      <c r="E7" s="24">
        <v>150</v>
      </c>
      <c r="F7" s="24">
        <v>3.25</v>
      </c>
      <c r="G7" s="24">
        <v>3.9</v>
      </c>
      <c r="H7" s="24">
        <v>16.350000000000001</v>
      </c>
      <c r="I7" s="24">
        <v>126.5</v>
      </c>
      <c r="J7" s="34" t="s">
        <v>182</v>
      </c>
    </row>
    <row r="8" spans="3:10" ht="15.75" customHeight="1" x14ac:dyDescent="0.25">
      <c r="C8" s="64"/>
      <c r="D8" s="11" t="s">
        <v>97</v>
      </c>
      <c r="E8" s="24">
        <v>170</v>
      </c>
      <c r="F8" s="24">
        <v>2.85</v>
      </c>
      <c r="G8" s="24">
        <v>3.36</v>
      </c>
      <c r="H8" s="24">
        <v>13.43</v>
      </c>
      <c r="I8" s="24">
        <v>28.06</v>
      </c>
      <c r="J8" s="32" t="s">
        <v>126</v>
      </c>
    </row>
    <row r="9" spans="3:10" ht="22.5" customHeight="1" x14ac:dyDescent="0.25">
      <c r="C9" s="65"/>
      <c r="D9" s="11" t="s">
        <v>20</v>
      </c>
      <c r="E9" s="24">
        <v>33</v>
      </c>
      <c r="F9" s="24">
        <v>2.2999999999999998</v>
      </c>
      <c r="G9" s="24">
        <v>4.49</v>
      </c>
      <c r="H9" s="24">
        <v>10.8</v>
      </c>
      <c r="I9" s="24">
        <v>125.6</v>
      </c>
      <c r="J9" s="31" t="s">
        <v>35</v>
      </c>
    </row>
    <row r="10" spans="3:10" ht="22.5" customHeight="1" x14ac:dyDescent="0.25">
      <c r="C10" s="68" t="s">
        <v>15</v>
      </c>
      <c r="D10" s="69"/>
      <c r="E10" s="6">
        <f>SUM(E7:E9)</f>
        <v>353</v>
      </c>
      <c r="F10" s="6">
        <f>SUM(F7:F9)</f>
        <v>8.3999999999999986</v>
      </c>
      <c r="G10" s="6">
        <f>SUM(G7:G9)</f>
        <v>11.75</v>
      </c>
      <c r="H10" s="6">
        <f>SUM(H7:H9)</f>
        <v>40.58</v>
      </c>
      <c r="I10" s="6">
        <f>SUM(I7:I9)</f>
        <v>280.15999999999997</v>
      </c>
      <c r="J10" s="33"/>
    </row>
    <row r="11" spans="3:10" ht="21.75" customHeight="1" x14ac:dyDescent="0.25">
      <c r="C11" s="6" t="s">
        <v>16</v>
      </c>
      <c r="D11" s="5" t="s">
        <v>48</v>
      </c>
      <c r="E11" s="25">
        <v>100</v>
      </c>
      <c r="F11" s="25">
        <v>2.1</v>
      </c>
      <c r="G11" s="25">
        <v>0</v>
      </c>
      <c r="H11" s="25">
        <v>10.15</v>
      </c>
      <c r="I11" s="25">
        <v>70</v>
      </c>
      <c r="J11" s="33" t="s">
        <v>34</v>
      </c>
    </row>
    <row r="12" spans="3:10" ht="27" customHeight="1" x14ac:dyDescent="0.25">
      <c r="C12" s="68" t="s">
        <v>192</v>
      </c>
      <c r="D12" s="69"/>
      <c r="E12" s="6">
        <f>SUM(E11)</f>
        <v>100</v>
      </c>
      <c r="F12" s="6">
        <f>SUM(F11)</f>
        <v>2.1</v>
      </c>
      <c r="G12" s="6">
        <f>SUM(G11)</f>
        <v>0</v>
      </c>
      <c r="H12" s="6">
        <f>SUM(H11)</f>
        <v>10.15</v>
      </c>
      <c r="I12" s="6">
        <f>SUM(I11)</f>
        <v>70</v>
      </c>
      <c r="J12" s="33"/>
    </row>
    <row r="13" spans="3:10" ht="20.25" customHeight="1" x14ac:dyDescent="0.25">
      <c r="C13" s="63" t="s">
        <v>2</v>
      </c>
      <c r="D13" s="11" t="s">
        <v>53</v>
      </c>
      <c r="E13" s="24">
        <v>40</v>
      </c>
      <c r="F13" s="24">
        <v>1</v>
      </c>
      <c r="G13" s="24">
        <v>0</v>
      </c>
      <c r="H13" s="24">
        <v>3.31</v>
      </c>
      <c r="I13" s="24">
        <v>11.15</v>
      </c>
      <c r="J13" s="35" t="s">
        <v>138</v>
      </c>
    </row>
    <row r="14" spans="3:10" ht="18" customHeight="1" x14ac:dyDescent="0.25">
      <c r="C14" s="64"/>
      <c r="D14" s="11" t="s">
        <v>98</v>
      </c>
      <c r="E14" s="24">
        <v>150</v>
      </c>
      <c r="F14" s="24">
        <v>6.05</v>
      </c>
      <c r="G14" s="24">
        <v>5.65</v>
      </c>
      <c r="H14" s="24">
        <v>13.76</v>
      </c>
      <c r="I14" s="24">
        <v>130.5</v>
      </c>
      <c r="J14" s="31" t="s">
        <v>181</v>
      </c>
    </row>
    <row r="15" spans="3:10" ht="24.75" customHeight="1" x14ac:dyDescent="0.25">
      <c r="C15" s="64"/>
      <c r="D15" s="11" t="s">
        <v>215</v>
      </c>
      <c r="E15" s="24">
        <v>120</v>
      </c>
      <c r="F15" s="24">
        <v>3.58</v>
      </c>
      <c r="G15" s="24">
        <v>9.5399999999999991</v>
      </c>
      <c r="H15" s="24">
        <v>16.78</v>
      </c>
      <c r="I15" s="24">
        <v>105.9</v>
      </c>
      <c r="J15" s="34" t="s">
        <v>141</v>
      </c>
    </row>
    <row r="16" spans="3:10" ht="15.75" customHeight="1" x14ac:dyDescent="0.25">
      <c r="C16" s="64"/>
      <c r="D16" s="11" t="s">
        <v>99</v>
      </c>
      <c r="E16" s="24">
        <v>60</v>
      </c>
      <c r="F16" s="24">
        <v>0.12</v>
      </c>
      <c r="G16" s="24">
        <v>0.62</v>
      </c>
      <c r="H16" s="24">
        <v>18.73</v>
      </c>
      <c r="I16" s="24">
        <v>98.23</v>
      </c>
      <c r="J16" s="31" t="s">
        <v>180</v>
      </c>
    </row>
    <row r="17" spans="3:10" ht="22.5" customHeight="1" x14ac:dyDescent="0.25">
      <c r="C17" s="64"/>
      <c r="D17" s="11" t="s">
        <v>100</v>
      </c>
      <c r="E17" s="24">
        <v>150</v>
      </c>
      <c r="F17" s="24">
        <v>2.0499999999999998</v>
      </c>
      <c r="G17" s="24">
        <v>0.35</v>
      </c>
      <c r="H17" s="24">
        <v>12.21</v>
      </c>
      <c r="I17" s="24">
        <v>90.5</v>
      </c>
      <c r="J17" s="32" t="s">
        <v>136</v>
      </c>
    </row>
    <row r="18" spans="3:10" ht="19.5" customHeight="1" x14ac:dyDescent="0.25">
      <c r="C18" s="64"/>
      <c r="D18" s="11" t="s">
        <v>26</v>
      </c>
      <c r="E18" s="24">
        <v>40</v>
      </c>
      <c r="F18" s="24">
        <v>1.98</v>
      </c>
      <c r="G18" s="24">
        <v>0.36</v>
      </c>
      <c r="H18" s="24">
        <v>6.31</v>
      </c>
      <c r="I18" s="24">
        <v>53.75</v>
      </c>
      <c r="J18" s="31" t="s">
        <v>34</v>
      </c>
    </row>
    <row r="19" spans="3:10" ht="46.5" customHeight="1" x14ac:dyDescent="0.25">
      <c r="C19" s="68" t="s">
        <v>5</v>
      </c>
      <c r="D19" s="69"/>
      <c r="E19" s="6">
        <f>SUM(E13:E18)</f>
        <v>560</v>
      </c>
      <c r="F19" s="6">
        <f>SUM(F13:F18)</f>
        <v>14.779999999999998</v>
      </c>
      <c r="G19" s="6">
        <f>SUM(G13:G18)</f>
        <v>16.52</v>
      </c>
      <c r="H19" s="6">
        <f>SUM(H13:H18)</f>
        <v>71.099999999999994</v>
      </c>
      <c r="I19" s="6">
        <f>SUM(I13:I18)</f>
        <v>490.03000000000003</v>
      </c>
      <c r="J19" s="33"/>
    </row>
    <row r="20" spans="3:10" ht="21.75" customHeight="1" x14ac:dyDescent="0.25">
      <c r="C20" s="63" t="s">
        <v>197</v>
      </c>
      <c r="D20" s="11" t="s">
        <v>123</v>
      </c>
      <c r="E20" s="24">
        <v>130</v>
      </c>
      <c r="F20" s="24">
        <v>1.58</v>
      </c>
      <c r="G20" s="24">
        <v>2.5099999999999998</v>
      </c>
      <c r="H20" s="24">
        <v>12.5</v>
      </c>
      <c r="I20" s="24">
        <v>144.06</v>
      </c>
      <c r="J20" s="32" t="s">
        <v>179</v>
      </c>
    </row>
    <row r="21" spans="3:10" ht="19.5" customHeight="1" x14ac:dyDescent="0.25">
      <c r="C21" s="64"/>
      <c r="D21" s="11" t="s">
        <v>25</v>
      </c>
      <c r="E21" s="24">
        <v>40</v>
      </c>
      <c r="F21" s="24">
        <v>6.5</v>
      </c>
      <c r="G21" s="24">
        <v>5.55</v>
      </c>
      <c r="H21" s="24">
        <v>22.83</v>
      </c>
      <c r="I21" s="24">
        <v>47.74</v>
      </c>
      <c r="J21" s="31" t="s">
        <v>34</v>
      </c>
    </row>
    <row r="22" spans="3:10" ht="20.25" customHeight="1" x14ac:dyDescent="0.25">
      <c r="C22" s="64"/>
      <c r="D22" s="11" t="s">
        <v>121</v>
      </c>
      <c r="E22" s="24">
        <v>150</v>
      </c>
      <c r="F22" s="24">
        <v>2.52</v>
      </c>
      <c r="G22" s="24">
        <v>4.9000000000000004</v>
      </c>
      <c r="H22" s="24">
        <v>9.2799999999999994</v>
      </c>
      <c r="I22" s="24">
        <v>95.02</v>
      </c>
      <c r="J22" s="31" t="s">
        <v>34</v>
      </c>
    </row>
    <row r="23" spans="3:10" ht="20.25" customHeight="1" x14ac:dyDescent="0.25">
      <c r="C23" s="64"/>
      <c r="D23" s="11" t="s">
        <v>44</v>
      </c>
      <c r="E23" s="24">
        <v>20</v>
      </c>
      <c r="F23" s="24">
        <v>1.67</v>
      </c>
      <c r="G23" s="24">
        <v>1.1399999999999999</v>
      </c>
      <c r="H23" s="24">
        <v>7.7</v>
      </c>
      <c r="I23" s="24">
        <v>95.87</v>
      </c>
      <c r="J23" s="31" t="s">
        <v>34</v>
      </c>
    </row>
    <row r="24" spans="3:10" ht="20.25" customHeight="1" x14ac:dyDescent="0.25">
      <c r="C24" s="65"/>
      <c r="D24" s="11" t="s">
        <v>32</v>
      </c>
      <c r="E24" s="24">
        <v>95</v>
      </c>
      <c r="F24" s="24">
        <v>0.35</v>
      </c>
      <c r="G24" s="24">
        <v>0</v>
      </c>
      <c r="H24" s="24">
        <v>8.6199999999999992</v>
      </c>
      <c r="I24" s="24">
        <v>37.549999999999997</v>
      </c>
      <c r="J24" s="31" t="s">
        <v>34</v>
      </c>
    </row>
    <row r="25" spans="3:10" ht="40.5" customHeight="1" x14ac:dyDescent="0.25">
      <c r="C25" s="68" t="s">
        <v>198</v>
      </c>
      <c r="D25" s="69"/>
      <c r="E25" s="6">
        <f>SUM(E20:E24)</f>
        <v>435</v>
      </c>
      <c r="F25" s="6">
        <f>SUM(F20:F24)</f>
        <v>12.62</v>
      </c>
      <c r="G25" s="6">
        <f>SUM(G20:G24)</f>
        <v>14.1</v>
      </c>
      <c r="H25" s="6">
        <f>SUM(H20:H24)</f>
        <v>60.93</v>
      </c>
      <c r="I25" s="6">
        <f>SUM(I20:I24)</f>
        <v>420.24</v>
      </c>
      <c r="J25" s="33"/>
    </row>
    <row r="26" spans="3:10" ht="39.75" customHeight="1" x14ac:dyDescent="0.25">
      <c r="C26" s="59" t="s">
        <v>4</v>
      </c>
      <c r="D26" s="60"/>
      <c r="E26" s="26">
        <f>SUM(E12+E19+E25+E10)</f>
        <v>1448</v>
      </c>
      <c r="F26" s="26">
        <f>SUM(F25,F19,F12+F10)</f>
        <v>37.9</v>
      </c>
      <c r="G26" s="26">
        <f>SUM(G12+G19+G25+G10)</f>
        <v>42.37</v>
      </c>
      <c r="H26" s="26">
        <f>SUM(H12+H19+H25+H10)</f>
        <v>182.76</v>
      </c>
      <c r="I26" s="26">
        <f>SUM(I12+I19+I25+I10)</f>
        <v>1260.4299999999998</v>
      </c>
      <c r="J26" s="42"/>
    </row>
    <row r="27" spans="3:10" ht="42.75" customHeight="1" x14ac:dyDescent="0.25">
      <c r="C27" s="61" t="s">
        <v>221</v>
      </c>
      <c r="D27" s="62"/>
      <c r="E27" s="39">
        <v>1449.75</v>
      </c>
      <c r="F27" s="39">
        <v>37.950000000000003</v>
      </c>
      <c r="G27" s="39">
        <v>42.83</v>
      </c>
      <c r="H27" s="39">
        <v>183.05</v>
      </c>
      <c r="I27" s="39">
        <v>1260.6600000000001</v>
      </c>
      <c r="J27" s="43"/>
    </row>
  </sheetData>
  <mergeCells count="16">
    <mergeCell ref="C27:D27"/>
    <mergeCell ref="C26:D26"/>
    <mergeCell ref="C25:D25"/>
    <mergeCell ref="C19:D19"/>
    <mergeCell ref="C7:C9"/>
    <mergeCell ref="C13:C18"/>
    <mergeCell ref="C12:D12"/>
    <mergeCell ref="C10:D10"/>
    <mergeCell ref="E4:E5"/>
    <mergeCell ref="F4:H4"/>
    <mergeCell ref="I4:I5"/>
    <mergeCell ref="J4:J5"/>
    <mergeCell ref="C20:C24"/>
    <mergeCell ref="C4:C5"/>
    <mergeCell ref="C6:D6"/>
    <mergeCell ref="D4:D5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opLeftCell="D2" workbookViewId="0">
      <selection activeCell="F21" sqref="F21"/>
    </sheetView>
  </sheetViews>
  <sheetFormatPr defaultRowHeight="15" x14ac:dyDescent="0.25"/>
  <cols>
    <col min="2" max="2" width="9.140625" hidden="1" customWidth="1"/>
    <col min="3" max="3" width="0.5703125" hidden="1" customWidth="1"/>
    <col min="4" max="4" width="14.140625" customWidth="1"/>
    <col min="5" max="5" width="44.42578125" customWidth="1"/>
    <col min="6" max="6" width="9.140625" customWidth="1"/>
    <col min="7" max="7" width="8.7109375" customWidth="1"/>
    <col min="8" max="9" width="8.42578125" customWidth="1"/>
    <col min="11" max="11" width="53.5703125" customWidth="1"/>
  </cols>
  <sheetData>
    <row r="1" spans="4:11" hidden="1" x14ac:dyDescent="0.25"/>
    <row r="2" spans="4:11" x14ac:dyDescent="0.25">
      <c r="D2" t="s">
        <v>17</v>
      </c>
    </row>
    <row r="3" spans="4:11" ht="3" customHeight="1" x14ac:dyDescent="0.25"/>
    <row r="4" spans="4:11" x14ac:dyDescent="0.25">
      <c r="D4" s="72" t="s">
        <v>3</v>
      </c>
      <c r="E4" s="72" t="s">
        <v>6</v>
      </c>
      <c r="F4" s="72" t="s">
        <v>7</v>
      </c>
      <c r="G4" s="74" t="s">
        <v>8</v>
      </c>
      <c r="H4" s="75"/>
      <c r="I4" s="76"/>
      <c r="J4" s="72" t="s">
        <v>12</v>
      </c>
      <c r="K4" s="72" t="s">
        <v>13</v>
      </c>
    </row>
    <row r="5" spans="4:11" ht="30" x14ac:dyDescent="0.25">
      <c r="D5" s="73"/>
      <c r="E5" s="73"/>
      <c r="F5" s="73"/>
      <c r="G5" s="6" t="s">
        <v>9</v>
      </c>
      <c r="H5" s="6" t="s">
        <v>10</v>
      </c>
      <c r="I5" s="6" t="s">
        <v>11</v>
      </c>
      <c r="J5" s="73"/>
      <c r="K5" s="73"/>
    </row>
    <row r="6" spans="4:11" ht="30" customHeight="1" x14ac:dyDescent="0.25">
      <c r="D6" s="66" t="s">
        <v>76</v>
      </c>
      <c r="E6" s="67"/>
      <c r="F6" s="23"/>
      <c r="G6" s="23"/>
      <c r="H6" s="23"/>
      <c r="I6" s="23"/>
      <c r="J6" s="23"/>
      <c r="K6" s="41"/>
    </row>
    <row r="7" spans="4:11" ht="21" customHeight="1" x14ac:dyDescent="0.25">
      <c r="D7" s="63" t="s">
        <v>1</v>
      </c>
      <c r="E7" s="11" t="s">
        <v>81</v>
      </c>
      <c r="F7" s="24">
        <v>200</v>
      </c>
      <c r="G7" s="24">
        <v>4.55</v>
      </c>
      <c r="H7" s="24">
        <v>5.3</v>
      </c>
      <c r="I7" s="24">
        <v>17.75</v>
      </c>
      <c r="J7" s="29">
        <v>159.84</v>
      </c>
      <c r="K7" s="34" t="s">
        <v>182</v>
      </c>
    </row>
    <row r="8" spans="4:11" ht="18" customHeight="1" x14ac:dyDescent="0.25">
      <c r="D8" s="64"/>
      <c r="E8" s="11" t="s">
        <v>97</v>
      </c>
      <c r="F8" s="24">
        <v>200</v>
      </c>
      <c r="G8" s="24">
        <v>3.07</v>
      </c>
      <c r="H8" s="24">
        <v>5.23</v>
      </c>
      <c r="I8" s="24">
        <v>18.670000000000002</v>
      </c>
      <c r="J8" s="29">
        <v>49.28</v>
      </c>
      <c r="K8" s="32" t="s">
        <v>126</v>
      </c>
    </row>
    <row r="9" spans="4:11" ht="20.25" customHeight="1" x14ac:dyDescent="0.25">
      <c r="D9" s="65"/>
      <c r="E9" s="11" t="s">
        <v>20</v>
      </c>
      <c r="F9" s="24">
        <v>45</v>
      </c>
      <c r="G9" s="24">
        <v>3.2</v>
      </c>
      <c r="H9" s="24">
        <v>4.49</v>
      </c>
      <c r="I9" s="24">
        <v>15.78</v>
      </c>
      <c r="J9" s="29">
        <v>151.44999999999999</v>
      </c>
      <c r="K9" s="31" t="s">
        <v>35</v>
      </c>
    </row>
    <row r="10" spans="4:11" ht="20.25" customHeight="1" x14ac:dyDescent="0.25">
      <c r="D10" s="68" t="s">
        <v>15</v>
      </c>
      <c r="E10" s="69"/>
      <c r="F10" s="6">
        <f>SUM(F7:F9)</f>
        <v>445</v>
      </c>
      <c r="G10" s="6">
        <f>SUM(G7:G9)</f>
        <v>10.82</v>
      </c>
      <c r="H10" s="6">
        <f>SUM(H7:H9)</f>
        <v>15.020000000000001</v>
      </c>
      <c r="I10" s="6">
        <f>SUM(I7:I9)</f>
        <v>52.2</v>
      </c>
      <c r="J10" s="6">
        <f>SUM(J7:J9)</f>
        <v>360.57</v>
      </c>
      <c r="K10" s="33"/>
    </row>
    <row r="11" spans="4:11" ht="27" customHeight="1" x14ac:dyDescent="0.25">
      <c r="D11" s="6" t="s">
        <v>16</v>
      </c>
      <c r="E11" s="5" t="s">
        <v>48</v>
      </c>
      <c r="F11" s="25">
        <v>100</v>
      </c>
      <c r="G11" s="18">
        <v>2.7</v>
      </c>
      <c r="H11" s="18">
        <v>0</v>
      </c>
      <c r="I11" s="18">
        <v>13.05</v>
      </c>
      <c r="J11" s="25">
        <v>90</v>
      </c>
      <c r="K11" s="33" t="s">
        <v>34</v>
      </c>
    </row>
    <row r="12" spans="4:11" ht="29.25" customHeight="1" x14ac:dyDescent="0.25">
      <c r="D12" s="68" t="s">
        <v>192</v>
      </c>
      <c r="E12" s="69"/>
      <c r="F12" s="6">
        <f>SUM(F11)</f>
        <v>100</v>
      </c>
      <c r="G12" s="6">
        <f>SUM(G11)</f>
        <v>2.7</v>
      </c>
      <c r="H12" s="6">
        <f>SUM(H11)</f>
        <v>0</v>
      </c>
      <c r="I12" s="6">
        <f>SUM(I11)</f>
        <v>13.05</v>
      </c>
      <c r="J12" s="6">
        <f>SUM(J11)</f>
        <v>90</v>
      </c>
      <c r="K12" s="33"/>
    </row>
    <row r="13" spans="4:11" ht="30.75" customHeight="1" x14ac:dyDescent="0.25">
      <c r="D13" s="63" t="s">
        <v>2</v>
      </c>
      <c r="E13" s="11" t="s">
        <v>53</v>
      </c>
      <c r="F13" s="24">
        <v>50</v>
      </c>
      <c r="G13" s="24">
        <v>2.35</v>
      </c>
      <c r="H13" s="24">
        <v>0</v>
      </c>
      <c r="I13" s="24">
        <v>4.28</v>
      </c>
      <c r="J13" s="24">
        <v>15.2</v>
      </c>
      <c r="K13" s="35" t="s">
        <v>138</v>
      </c>
    </row>
    <row r="14" spans="4:11" ht="16.5" customHeight="1" x14ac:dyDescent="0.25">
      <c r="D14" s="64"/>
      <c r="E14" s="11" t="s">
        <v>98</v>
      </c>
      <c r="F14" s="24">
        <v>200</v>
      </c>
      <c r="G14" s="24">
        <v>6.37</v>
      </c>
      <c r="H14" s="24">
        <v>13.25</v>
      </c>
      <c r="I14" s="24">
        <v>24</v>
      </c>
      <c r="J14" s="24">
        <v>135.5</v>
      </c>
      <c r="K14" s="31" t="s">
        <v>181</v>
      </c>
    </row>
    <row r="15" spans="4:11" ht="21" customHeight="1" x14ac:dyDescent="0.25">
      <c r="D15" s="64"/>
      <c r="E15" s="11" t="s">
        <v>215</v>
      </c>
      <c r="F15" s="24">
        <v>150</v>
      </c>
      <c r="G15" s="24">
        <v>5.25</v>
      </c>
      <c r="H15" s="24">
        <v>6.65</v>
      </c>
      <c r="I15" s="24">
        <v>18.21</v>
      </c>
      <c r="J15" s="24">
        <v>121.05</v>
      </c>
      <c r="K15" s="34" t="s">
        <v>141</v>
      </c>
    </row>
    <row r="16" spans="4:11" ht="18" customHeight="1" x14ac:dyDescent="0.25">
      <c r="D16" s="64"/>
      <c r="E16" s="11" t="s">
        <v>99</v>
      </c>
      <c r="F16" s="24">
        <v>70</v>
      </c>
      <c r="G16" s="24">
        <v>0.23</v>
      </c>
      <c r="H16" s="24">
        <v>0.05</v>
      </c>
      <c r="I16" s="24">
        <v>14.56</v>
      </c>
      <c r="J16" s="24">
        <v>131.59</v>
      </c>
      <c r="K16" s="31" t="s">
        <v>180</v>
      </c>
    </row>
    <row r="17" spans="4:11" ht="22.5" customHeight="1" x14ac:dyDescent="0.25">
      <c r="D17" s="64"/>
      <c r="E17" s="11" t="s">
        <v>100</v>
      </c>
      <c r="F17" s="24">
        <v>200</v>
      </c>
      <c r="G17" s="24">
        <v>2.2000000000000002</v>
      </c>
      <c r="H17" s="24">
        <v>0.5</v>
      </c>
      <c r="I17" s="24">
        <v>13.3</v>
      </c>
      <c r="J17" s="24">
        <v>102.4</v>
      </c>
      <c r="K17" s="32" t="s">
        <v>136</v>
      </c>
    </row>
    <row r="18" spans="4:11" ht="18.75" customHeight="1" x14ac:dyDescent="0.25">
      <c r="D18" s="64"/>
      <c r="E18" s="11" t="s">
        <v>26</v>
      </c>
      <c r="F18" s="24">
        <v>50</v>
      </c>
      <c r="G18" s="24">
        <v>2.5</v>
      </c>
      <c r="H18" s="24">
        <v>0.6</v>
      </c>
      <c r="I18" s="24">
        <v>17</v>
      </c>
      <c r="J18" s="24">
        <v>124.75</v>
      </c>
      <c r="K18" s="31" t="s">
        <v>34</v>
      </c>
    </row>
    <row r="19" spans="4:11" ht="42" customHeight="1" x14ac:dyDescent="0.25">
      <c r="D19" s="68" t="s">
        <v>5</v>
      </c>
      <c r="E19" s="69"/>
      <c r="F19" s="6">
        <f>SUM(F13:F18)</f>
        <v>720</v>
      </c>
      <c r="G19" s="6">
        <f>SUM(G13:G18)</f>
        <v>18.900000000000002</v>
      </c>
      <c r="H19" s="6">
        <f>SUM(H13:H18)</f>
        <v>21.05</v>
      </c>
      <c r="I19" s="6">
        <f>SUM(I13:I18)</f>
        <v>91.350000000000009</v>
      </c>
      <c r="J19" s="6">
        <f>SUM(J13:J18)</f>
        <v>630.49</v>
      </c>
      <c r="K19" s="33"/>
    </row>
    <row r="20" spans="4:11" ht="20.25" customHeight="1" x14ac:dyDescent="0.25">
      <c r="D20" s="63" t="s">
        <v>197</v>
      </c>
      <c r="E20" s="11" t="s">
        <v>122</v>
      </c>
      <c r="F20" s="24">
        <v>180</v>
      </c>
      <c r="G20" s="24">
        <v>3.12</v>
      </c>
      <c r="H20" s="24">
        <v>3.8</v>
      </c>
      <c r="I20" s="24">
        <v>14.76</v>
      </c>
      <c r="J20" s="24">
        <v>205.76</v>
      </c>
      <c r="K20" s="32" t="s">
        <v>179</v>
      </c>
    </row>
    <row r="21" spans="4:11" ht="20.25" customHeight="1" x14ac:dyDescent="0.25">
      <c r="D21" s="64"/>
      <c r="E21" s="11" t="s">
        <v>25</v>
      </c>
      <c r="F21" s="24">
        <v>50</v>
      </c>
      <c r="G21" s="24">
        <v>4.8499999999999996</v>
      </c>
      <c r="H21" s="24">
        <v>7.85</v>
      </c>
      <c r="I21" s="24">
        <v>31.52</v>
      </c>
      <c r="J21" s="24">
        <v>66.5</v>
      </c>
      <c r="K21" s="31" t="s">
        <v>34</v>
      </c>
    </row>
    <row r="22" spans="4:11" ht="18" customHeight="1" x14ac:dyDescent="0.25">
      <c r="D22" s="64"/>
      <c r="E22" s="11" t="s">
        <v>121</v>
      </c>
      <c r="F22" s="24">
        <v>200</v>
      </c>
      <c r="G22" s="24">
        <v>5.68</v>
      </c>
      <c r="H22" s="24">
        <v>5.9</v>
      </c>
      <c r="I22" s="24">
        <v>10.1</v>
      </c>
      <c r="J22" s="24">
        <v>105.3</v>
      </c>
      <c r="K22" s="31" t="s">
        <v>34</v>
      </c>
    </row>
    <row r="23" spans="4:11" ht="21.75" customHeight="1" x14ac:dyDescent="0.25">
      <c r="D23" s="64"/>
      <c r="E23" s="11" t="s">
        <v>44</v>
      </c>
      <c r="F23" s="24">
        <v>20</v>
      </c>
      <c r="G23" s="24">
        <v>2.2000000000000002</v>
      </c>
      <c r="H23" s="24">
        <v>0.5</v>
      </c>
      <c r="I23" s="24">
        <v>13.3</v>
      </c>
      <c r="J23" s="24">
        <v>124.8</v>
      </c>
      <c r="K23" s="31" t="s">
        <v>34</v>
      </c>
    </row>
    <row r="24" spans="4:11" ht="16.5" customHeight="1" x14ac:dyDescent="0.25">
      <c r="D24" s="65"/>
      <c r="E24" s="11" t="s">
        <v>32</v>
      </c>
      <c r="F24" s="24">
        <v>100</v>
      </c>
      <c r="G24" s="24">
        <v>0.35</v>
      </c>
      <c r="H24" s="24">
        <v>0</v>
      </c>
      <c r="I24" s="24">
        <v>8.6199999999999992</v>
      </c>
      <c r="J24" s="24">
        <v>37.549999999999997</v>
      </c>
      <c r="K24" s="31" t="s">
        <v>34</v>
      </c>
    </row>
    <row r="25" spans="4:11" ht="42.75" customHeight="1" x14ac:dyDescent="0.25">
      <c r="D25" s="68" t="s">
        <v>198</v>
      </c>
      <c r="E25" s="69"/>
      <c r="F25" s="6">
        <f>SUM(F20:F24)</f>
        <v>550</v>
      </c>
      <c r="G25" s="6">
        <f>SUM(G20:G24)</f>
        <v>16.2</v>
      </c>
      <c r="H25" s="6">
        <f>SUM(H20:H24)</f>
        <v>18.049999999999997</v>
      </c>
      <c r="I25" s="6">
        <f>SUM(I20:I24)</f>
        <v>78.300000000000011</v>
      </c>
      <c r="J25" s="6">
        <f>SUM(J20:J24)</f>
        <v>539.91</v>
      </c>
      <c r="K25" s="33"/>
    </row>
    <row r="26" spans="4:11" ht="42" customHeight="1" x14ac:dyDescent="0.25">
      <c r="D26" s="59" t="s">
        <v>4</v>
      </c>
      <c r="E26" s="60"/>
      <c r="F26" s="26">
        <f>SUM(F12+F19+F25+F10)</f>
        <v>1815</v>
      </c>
      <c r="G26" s="26">
        <f>SUM(G25,G19,G12+G10)</f>
        <v>48.620000000000005</v>
      </c>
      <c r="H26" s="26">
        <f>SUM(H12+H10+H19+H25)</f>
        <v>54.12</v>
      </c>
      <c r="I26" s="26">
        <f>SUM(I12+I10+I19+I25)</f>
        <v>234.90000000000003</v>
      </c>
      <c r="J26" s="26">
        <f>SUM(J12+J19+J25+J10)</f>
        <v>1620.97</v>
      </c>
      <c r="K26" s="42"/>
    </row>
    <row r="27" spans="4:11" ht="52.5" customHeight="1" x14ac:dyDescent="0.25">
      <c r="D27" s="61" t="s">
        <v>221</v>
      </c>
      <c r="E27" s="62"/>
      <c r="F27" s="39">
        <v>1787.88</v>
      </c>
      <c r="G27" s="39">
        <v>48.9</v>
      </c>
      <c r="H27" s="39">
        <v>54.53</v>
      </c>
      <c r="I27" s="39">
        <v>234.95</v>
      </c>
      <c r="J27" s="39">
        <v>1620.94</v>
      </c>
      <c r="K27" s="43"/>
    </row>
  </sheetData>
  <mergeCells count="16">
    <mergeCell ref="D27:E27"/>
    <mergeCell ref="D26:E26"/>
    <mergeCell ref="D25:E25"/>
    <mergeCell ref="D19:E19"/>
    <mergeCell ref="D7:D9"/>
    <mergeCell ref="D13:D18"/>
    <mergeCell ref="D12:E12"/>
    <mergeCell ref="D10:E10"/>
    <mergeCell ref="F4:F5"/>
    <mergeCell ref="G4:I4"/>
    <mergeCell ref="J4:J5"/>
    <mergeCell ref="K4:K5"/>
    <mergeCell ref="D20:D24"/>
    <mergeCell ref="D4:D5"/>
    <mergeCell ref="D6:E6"/>
    <mergeCell ref="E4:E5"/>
  </mergeCells>
  <pageMargins left="0.86614173228346458" right="0.35433070866141736" top="0.31496062992125984" bottom="0.31496062992125984" header="0.35433070866141736" footer="0.35433070866141736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B1" workbookViewId="0">
      <selection activeCell="I19" sqref="I19"/>
    </sheetView>
  </sheetViews>
  <sheetFormatPr defaultRowHeight="15" x14ac:dyDescent="0.25"/>
  <cols>
    <col min="1" max="1" width="9.140625" hidden="1" customWidth="1"/>
    <col min="2" max="2" width="0.85546875" customWidth="1"/>
    <col min="3" max="3" width="13.42578125" customWidth="1"/>
    <col min="4" max="4" width="45.5703125" customWidth="1"/>
    <col min="5" max="5" width="8" customWidth="1"/>
    <col min="6" max="6" width="7.7109375" customWidth="1"/>
    <col min="7" max="7" width="6.42578125" customWidth="1"/>
    <col min="8" max="8" width="7" customWidth="1"/>
    <col min="10" max="10" width="47.85546875" customWidth="1"/>
  </cols>
  <sheetData>
    <row r="1" spans="3:10" ht="2.25" customHeight="1" x14ac:dyDescent="0.25"/>
    <row r="2" spans="3:10" x14ac:dyDescent="0.25">
      <c r="C2" t="s">
        <v>14</v>
      </c>
    </row>
    <row r="3" spans="3:10" ht="3" customHeight="1" x14ac:dyDescent="0.25"/>
    <row r="4" spans="3:10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0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0" ht="30" customHeight="1" x14ac:dyDescent="0.25">
      <c r="C6" s="66" t="s">
        <v>77</v>
      </c>
      <c r="D6" s="67"/>
      <c r="E6" s="23"/>
      <c r="F6" s="23"/>
      <c r="G6" s="23"/>
      <c r="H6" s="23"/>
      <c r="I6" s="23"/>
      <c r="J6" s="41"/>
    </row>
    <row r="7" spans="3:10" ht="18" customHeight="1" x14ac:dyDescent="0.25">
      <c r="C7" s="63" t="s">
        <v>1</v>
      </c>
      <c r="D7" s="11" t="s">
        <v>218</v>
      </c>
      <c r="E7" s="24">
        <v>150</v>
      </c>
      <c r="F7" s="24">
        <v>3.85</v>
      </c>
      <c r="G7" s="24">
        <v>8.01</v>
      </c>
      <c r="H7" s="24">
        <v>21.39</v>
      </c>
      <c r="I7" s="24">
        <v>148.06</v>
      </c>
      <c r="J7" s="32" t="s">
        <v>155</v>
      </c>
    </row>
    <row r="8" spans="3:10" ht="18" customHeight="1" x14ac:dyDescent="0.25">
      <c r="C8" s="64"/>
      <c r="D8" s="11" t="s">
        <v>101</v>
      </c>
      <c r="E8" s="24">
        <v>180</v>
      </c>
      <c r="F8" s="24">
        <v>2.8</v>
      </c>
      <c r="G8" s="24">
        <v>2.84</v>
      </c>
      <c r="H8" s="24">
        <v>16.09</v>
      </c>
      <c r="I8" s="24">
        <v>104.36</v>
      </c>
      <c r="J8" s="35" t="s">
        <v>139</v>
      </c>
    </row>
    <row r="9" spans="3:10" ht="12.75" customHeight="1" x14ac:dyDescent="0.25">
      <c r="C9" s="65"/>
      <c r="D9" s="11" t="s">
        <v>82</v>
      </c>
      <c r="E9" s="24">
        <v>25</v>
      </c>
      <c r="F9" s="24">
        <v>1.82</v>
      </c>
      <c r="G9" s="24">
        <v>0.9</v>
      </c>
      <c r="H9" s="24">
        <v>3.1</v>
      </c>
      <c r="I9" s="24">
        <v>27.78</v>
      </c>
      <c r="J9" s="31" t="s">
        <v>120</v>
      </c>
    </row>
    <row r="10" spans="3:10" ht="21" customHeight="1" x14ac:dyDescent="0.25">
      <c r="C10" s="68" t="s">
        <v>15</v>
      </c>
      <c r="D10" s="69"/>
      <c r="E10" s="6">
        <f>SUM(E7:E9)</f>
        <v>355</v>
      </c>
      <c r="F10" s="6">
        <f>SUM(F7:F9)</f>
        <v>8.4700000000000006</v>
      </c>
      <c r="G10" s="6">
        <f>SUM(G7:G9)</f>
        <v>11.75</v>
      </c>
      <c r="H10" s="6">
        <f>SUM(H7:H9)</f>
        <v>40.580000000000005</v>
      </c>
      <c r="I10" s="6">
        <f>SUM(I7:I9)</f>
        <v>280.20000000000005</v>
      </c>
      <c r="J10" s="33"/>
    </row>
    <row r="11" spans="3:10" ht="24" customHeight="1" x14ac:dyDescent="0.25">
      <c r="C11" s="6" t="s">
        <v>16</v>
      </c>
      <c r="D11" s="5" t="s">
        <v>102</v>
      </c>
      <c r="E11" s="25">
        <v>100</v>
      </c>
      <c r="F11" s="25">
        <v>2.1</v>
      </c>
      <c r="G11" s="25">
        <v>0</v>
      </c>
      <c r="H11" s="25">
        <v>10.15</v>
      </c>
      <c r="I11" s="25">
        <v>70</v>
      </c>
      <c r="J11" s="33" t="s">
        <v>34</v>
      </c>
    </row>
    <row r="12" spans="3:10" ht="25.5" customHeight="1" x14ac:dyDescent="0.25">
      <c r="C12" s="68" t="s">
        <v>191</v>
      </c>
      <c r="D12" s="69"/>
      <c r="E12" s="6">
        <f>SUM(E11)</f>
        <v>100</v>
      </c>
      <c r="F12" s="6">
        <f>SUM(F11)</f>
        <v>2.1</v>
      </c>
      <c r="G12" s="6">
        <f>SUM(G11)</f>
        <v>0</v>
      </c>
      <c r="H12" s="6">
        <f>SUM(H11)</f>
        <v>10.15</v>
      </c>
      <c r="I12" s="6">
        <f>SUM(I11)</f>
        <v>70</v>
      </c>
      <c r="J12" s="33"/>
    </row>
    <row r="13" spans="3:10" ht="24.75" customHeight="1" x14ac:dyDescent="0.25">
      <c r="C13" s="63" t="s">
        <v>2</v>
      </c>
      <c r="D13" s="11" t="s">
        <v>233</v>
      </c>
      <c r="E13" s="24">
        <v>30</v>
      </c>
      <c r="F13" s="24">
        <v>0.65</v>
      </c>
      <c r="G13" s="24">
        <v>2.1</v>
      </c>
      <c r="H13" s="24">
        <v>5.89</v>
      </c>
      <c r="I13" s="24">
        <v>15.8</v>
      </c>
      <c r="J13" s="31" t="s">
        <v>34</v>
      </c>
    </row>
    <row r="14" spans="3:10" ht="24.75" customHeight="1" x14ac:dyDescent="0.25">
      <c r="C14" s="64"/>
      <c r="D14" s="48" t="s">
        <v>238</v>
      </c>
      <c r="E14" s="24">
        <v>150</v>
      </c>
      <c r="F14" s="24">
        <v>2.0099999999999998</v>
      </c>
      <c r="G14" s="24">
        <v>4.5999999999999996</v>
      </c>
      <c r="H14" s="24">
        <v>9.85</v>
      </c>
      <c r="I14" s="24">
        <v>124.38</v>
      </c>
      <c r="J14" s="34" t="s">
        <v>113</v>
      </c>
    </row>
    <row r="15" spans="3:10" ht="22.5" customHeight="1" x14ac:dyDescent="0.25">
      <c r="C15" s="64"/>
      <c r="D15" s="11" t="s">
        <v>70</v>
      </c>
      <c r="E15" s="24">
        <v>110</v>
      </c>
      <c r="F15" s="24">
        <v>3.59</v>
      </c>
      <c r="G15" s="24">
        <v>5.5</v>
      </c>
      <c r="H15" s="24">
        <v>9.57</v>
      </c>
      <c r="I15" s="24">
        <v>107.53</v>
      </c>
      <c r="J15" s="36" t="s">
        <v>150</v>
      </c>
    </row>
    <row r="16" spans="3:10" ht="22.5" customHeight="1" x14ac:dyDescent="0.25">
      <c r="C16" s="64"/>
      <c r="D16" s="11" t="s">
        <v>103</v>
      </c>
      <c r="E16" s="24">
        <v>50</v>
      </c>
      <c r="F16" s="24">
        <v>3.26</v>
      </c>
      <c r="G16" s="24">
        <v>3.63</v>
      </c>
      <c r="H16" s="24">
        <v>6.4</v>
      </c>
      <c r="I16" s="24">
        <v>98.52</v>
      </c>
      <c r="J16" s="31" t="s">
        <v>129</v>
      </c>
    </row>
    <row r="17" spans="3:10" ht="25.5" customHeight="1" x14ac:dyDescent="0.25">
      <c r="C17" s="64"/>
      <c r="D17" s="11" t="s">
        <v>104</v>
      </c>
      <c r="E17" s="24">
        <v>150</v>
      </c>
      <c r="F17" s="24">
        <v>0.14000000000000001</v>
      </c>
      <c r="G17" s="24">
        <v>0.04</v>
      </c>
      <c r="H17" s="24">
        <v>16.579999999999998</v>
      </c>
      <c r="I17" s="24">
        <v>40.5</v>
      </c>
      <c r="J17" s="34" t="s">
        <v>130</v>
      </c>
    </row>
    <row r="18" spans="3:10" ht="24.75" customHeight="1" x14ac:dyDescent="0.25">
      <c r="C18" s="64"/>
      <c r="D18" s="11" t="s">
        <v>25</v>
      </c>
      <c r="E18" s="24">
        <v>20</v>
      </c>
      <c r="F18" s="24">
        <v>2.0499999999999998</v>
      </c>
      <c r="G18" s="24">
        <v>0.35</v>
      </c>
      <c r="H18" s="24">
        <v>10.6</v>
      </c>
      <c r="I18" s="24">
        <v>52.1</v>
      </c>
      <c r="J18" s="31" t="s">
        <v>34</v>
      </c>
    </row>
    <row r="19" spans="3:10" ht="24.75" customHeight="1" x14ac:dyDescent="0.25">
      <c r="C19" s="64"/>
      <c r="D19" s="11" t="s">
        <v>26</v>
      </c>
      <c r="E19" s="24">
        <v>40</v>
      </c>
      <c r="F19" s="24">
        <v>3</v>
      </c>
      <c r="G19" s="24">
        <v>0.3</v>
      </c>
      <c r="H19" s="24">
        <v>12.2</v>
      </c>
      <c r="I19" s="24">
        <v>51.23</v>
      </c>
      <c r="J19" s="31" t="s">
        <v>34</v>
      </c>
    </row>
    <row r="20" spans="3:10" ht="39" customHeight="1" x14ac:dyDescent="0.25">
      <c r="C20" s="68" t="s">
        <v>5</v>
      </c>
      <c r="D20" s="69"/>
      <c r="E20" s="6">
        <f>SUM(E13:E19)</f>
        <v>550</v>
      </c>
      <c r="F20" s="6">
        <f>SUM(F13:F19)</f>
        <v>14.7</v>
      </c>
      <c r="G20" s="6">
        <f>SUM(G13:G19)</f>
        <v>16.52</v>
      </c>
      <c r="H20" s="6">
        <f>SUM(H13:H19)</f>
        <v>71.09</v>
      </c>
      <c r="I20" s="6">
        <f>SUM(I13:I19)</f>
        <v>490.06000000000006</v>
      </c>
      <c r="J20" s="33"/>
    </row>
    <row r="21" spans="3:10" ht="18.75" customHeight="1" x14ac:dyDescent="0.25">
      <c r="C21" s="63" t="s">
        <v>204</v>
      </c>
      <c r="D21" s="11" t="s">
        <v>105</v>
      </c>
      <c r="E21" s="24">
        <v>40</v>
      </c>
      <c r="F21" s="24">
        <v>3.7</v>
      </c>
      <c r="G21" s="24">
        <v>4.6500000000000004</v>
      </c>
      <c r="H21" s="24">
        <v>7.06</v>
      </c>
      <c r="I21" s="24">
        <v>108.29</v>
      </c>
      <c r="J21" s="31" t="s">
        <v>176</v>
      </c>
    </row>
    <row r="22" spans="3:10" ht="21.75" customHeight="1" x14ac:dyDescent="0.25">
      <c r="C22" s="64"/>
      <c r="D22" s="11" t="s">
        <v>106</v>
      </c>
      <c r="E22" s="24">
        <v>50</v>
      </c>
      <c r="F22" s="24">
        <v>3.7</v>
      </c>
      <c r="G22" s="24">
        <v>5.3</v>
      </c>
      <c r="H22" s="24">
        <v>12.25</v>
      </c>
      <c r="I22" s="24">
        <v>85.36</v>
      </c>
      <c r="J22" s="36" t="s">
        <v>183</v>
      </c>
    </row>
    <row r="23" spans="3:10" ht="17.25" customHeight="1" x14ac:dyDescent="0.25">
      <c r="C23" s="64"/>
      <c r="D23" s="11" t="s">
        <v>107</v>
      </c>
      <c r="E23" s="24">
        <v>110</v>
      </c>
      <c r="F23" s="24">
        <v>2.7</v>
      </c>
      <c r="G23" s="24">
        <v>3.8</v>
      </c>
      <c r="H23" s="24">
        <v>10.92</v>
      </c>
      <c r="I23" s="24">
        <v>95.02</v>
      </c>
      <c r="J23" s="31" t="s">
        <v>129</v>
      </c>
    </row>
    <row r="24" spans="3:10" ht="21.75" customHeight="1" x14ac:dyDescent="0.25">
      <c r="C24" s="64"/>
      <c r="D24" s="11" t="s">
        <v>108</v>
      </c>
      <c r="E24" s="24">
        <v>150</v>
      </c>
      <c r="F24" s="24">
        <v>0.11</v>
      </c>
      <c r="G24" s="24">
        <v>0</v>
      </c>
      <c r="H24" s="24">
        <v>10.6</v>
      </c>
      <c r="I24" s="24">
        <v>43.65</v>
      </c>
      <c r="J24" s="32" t="s">
        <v>158</v>
      </c>
    </row>
    <row r="25" spans="3:10" ht="15.75" customHeight="1" x14ac:dyDescent="0.25">
      <c r="C25" s="64"/>
      <c r="D25" s="11" t="s">
        <v>25</v>
      </c>
      <c r="E25" s="24">
        <v>20</v>
      </c>
      <c r="F25" s="24">
        <v>2.0499999999999998</v>
      </c>
      <c r="G25" s="24">
        <v>0.35</v>
      </c>
      <c r="H25" s="24">
        <v>11.35</v>
      </c>
      <c r="I25" s="24">
        <v>52.1</v>
      </c>
      <c r="J25" s="31" t="s">
        <v>34</v>
      </c>
    </row>
    <row r="26" spans="3:10" ht="17.25" customHeight="1" x14ac:dyDescent="0.25">
      <c r="C26" s="65"/>
      <c r="D26" s="11" t="s">
        <v>32</v>
      </c>
      <c r="E26" s="24">
        <v>95</v>
      </c>
      <c r="F26" s="24">
        <v>0.35</v>
      </c>
      <c r="G26" s="24">
        <v>0</v>
      </c>
      <c r="H26" s="24">
        <v>8.75</v>
      </c>
      <c r="I26" s="24">
        <v>35.549999999999997</v>
      </c>
      <c r="J26" s="31" t="s">
        <v>34</v>
      </c>
    </row>
    <row r="27" spans="3:10" ht="41.25" customHeight="1" x14ac:dyDescent="0.25">
      <c r="C27" s="68" t="s">
        <v>198</v>
      </c>
      <c r="D27" s="69"/>
      <c r="E27" s="6">
        <f>SUM(E21:E26)</f>
        <v>465</v>
      </c>
      <c r="F27" s="6">
        <f>SUM(F21:F26)</f>
        <v>12.610000000000001</v>
      </c>
      <c r="G27" s="6">
        <f>SUM(G21:G26)</f>
        <v>14.1</v>
      </c>
      <c r="H27" s="6">
        <f>SUM(H21:H26)</f>
        <v>60.93</v>
      </c>
      <c r="I27" s="6">
        <f>SUM(I21:I26)</f>
        <v>419.97</v>
      </c>
      <c r="J27" s="33"/>
    </row>
    <row r="28" spans="3:10" ht="46.5" customHeight="1" x14ac:dyDescent="0.25">
      <c r="C28" s="59" t="s">
        <v>4</v>
      </c>
      <c r="D28" s="60"/>
      <c r="E28" s="26">
        <f>SUM(E12+E20+E27+E10)</f>
        <v>1470</v>
      </c>
      <c r="F28" s="26">
        <f>SUM(F27,F20,F12+F10)</f>
        <v>37.880000000000003</v>
      </c>
      <c r="G28" s="26">
        <f>SUM(G12+G20+G27+G10)</f>
        <v>42.37</v>
      </c>
      <c r="H28" s="26">
        <f>SUM(H12+H20+H27+H10)</f>
        <v>182.75000000000003</v>
      </c>
      <c r="I28" s="26">
        <f>SUM(I12+I20+I27+I10)</f>
        <v>1260.23</v>
      </c>
      <c r="J28" s="42"/>
    </row>
    <row r="29" spans="3:10" ht="42.75" customHeight="1" x14ac:dyDescent="0.25">
      <c r="C29" s="61" t="s">
        <v>222</v>
      </c>
      <c r="D29" s="62"/>
      <c r="E29" s="39">
        <v>1452</v>
      </c>
      <c r="F29" s="39">
        <v>37.93</v>
      </c>
      <c r="G29" s="39">
        <v>42.82</v>
      </c>
      <c r="H29" s="39">
        <v>182.79</v>
      </c>
      <c r="I29" s="39">
        <v>1260.6099999999999</v>
      </c>
      <c r="J29" s="43"/>
    </row>
  </sheetData>
  <mergeCells count="16">
    <mergeCell ref="F4:H4"/>
    <mergeCell ref="I4:I5"/>
    <mergeCell ref="J4:J5"/>
    <mergeCell ref="C28:D28"/>
    <mergeCell ref="C7:C9"/>
    <mergeCell ref="C13:C19"/>
    <mergeCell ref="C4:C5"/>
    <mergeCell ref="C12:D12"/>
    <mergeCell ref="C10:D10"/>
    <mergeCell ref="C6:D6"/>
    <mergeCell ref="D4:D5"/>
    <mergeCell ref="C29:D29"/>
    <mergeCell ref="C27:D27"/>
    <mergeCell ref="C20:D20"/>
    <mergeCell ref="E4:E5"/>
    <mergeCell ref="C21:C26"/>
  </mergeCells>
  <pageMargins left="0.94488188976377963" right="0.35433070866141736" top="0.23622047244094491" bottom="0.31496062992125984" header="0.27559055118110237" footer="0.35433070866141736"/>
  <pageSetup paperSize="9" scale="75" orientation="landscape" r:id="rId1"/>
  <ignoredErrors>
    <ignoredError sqref="F28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B1" workbookViewId="0">
      <selection activeCell="D14" sqref="D14"/>
    </sheetView>
  </sheetViews>
  <sheetFormatPr defaultRowHeight="15" x14ac:dyDescent="0.25"/>
  <cols>
    <col min="1" max="1" width="9.140625" hidden="1" customWidth="1"/>
    <col min="2" max="2" width="5.140625" customWidth="1"/>
    <col min="3" max="3" width="14.5703125" customWidth="1"/>
    <col min="4" max="4" width="41.7109375" customWidth="1"/>
    <col min="5" max="5" width="9.28515625" customWidth="1"/>
    <col min="10" max="10" width="51.42578125" customWidth="1"/>
  </cols>
  <sheetData>
    <row r="1" spans="3:10" ht="1.5" customHeight="1" x14ac:dyDescent="0.25"/>
    <row r="2" spans="3:10" ht="13.5" customHeight="1" x14ac:dyDescent="0.25">
      <c r="C2" t="s">
        <v>17</v>
      </c>
    </row>
    <row r="3" spans="3:10" hidden="1" x14ac:dyDescent="0.25"/>
    <row r="4" spans="3:10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0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0" ht="30" customHeight="1" x14ac:dyDescent="0.25">
      <c r="C6" s="66" t="s">
        <v>78</v>
      </c>
      <c r="D6" s="67"/>
      <c r="E6" s="23"/>
      <c r="F6" s="23"/>
      <c r="G6" s="23"/>
      <c r="H6" s="23"/>
      <c r="I6" s="23"/>
      <c r="J6" s="2"/>
    </row>
    <row r="7" spans="3:10" ht="23.25" customHeight="1" x14ac:dyDescent="0.25">
      <c r="C7" s="63" t="s">
        <v>1</v>
      </c>
      <c r="D7" s="11" t="s">
        <v>218</v>
      </c>
      <c r="E7" s="24">
        <v>200</v>
      </c>
      <c r="F7" s="24">
        <v>3.7</v>
      </c>
      <c r="G7" s="24">
        <v>8.3000000000000007</v>
      </c>
      <c r="H7" s="24">
        <v>26.51</v>
      </c>
      <c r="I7" s="24">
        <v>163.52000000000001</v>
      </c>
      <c r="J7" s="19" t="s">
        <v>135</v>
      </c>
    </row>
    <row r="8" spans="3:10" ht="20.25" customHeight="1" x14ac:dyDescent="0.25">
      <c r="C8" s="64"/>
      <c r="D8" s="11" t="s">
        <v>101</v>
      </c>
      <c r="E8" s="24">
        <v>200</v>
      </c>
      <c r="F8" s="24">
        <v>2.8</v>
      </c>
      <c r="G8" s="24">
        <v>5.0999999999999996</v>
      </c>
      <c r="H8" s="24">
        <v>20.68</v>
      </c>
      <c r="I8" s="24">
        <v>90.76</v>
      </c>
      <c r="J8" s="21" t="s">
        <v>139</v>
      </c>
    </row>
    <row r="9" spans="3:10" ht="17.25" customHeight="1" x14ac:dyDescent="0.25">
      <c r="C9" s="65"/>
      <c r="D9" s="11" t="s">
        <v>82</v>
      </c>
      <c r="E9" s="24">
        <v>35</v>
      </c>
      <c r="F9" s="24">
        <v>4.3</v>
      </c>
      <c r="G9" s="24">
        <v>1.6</v>
      </c>
      <c r="H9" s="24">
        <v>5.0199999999999996</v>
      </c>
      <c r="I9" s="24">
        <v>105.81</v>
      </c>
      <c r="J9" s="4" t="s">
        <v>120</v>
      </c>
    </row>
    <row r="10" spans="3:10" ht="22.5" customHeight="1" x14ac:dyDescent="0.25">
      <c r="C10" s="68" t="s">
        <v>15</v>
      </c>
      <c r="D10" s="69"/>
      <c r="E10" s="6">
        <f>SUM(E7:E9)</f>
        <v>435</v>
      </c>
      <c r="F10" s="6">
        <f>SUM(F7:F9)</f>
        <v>10.8</v>
      </c>
      <c r="G10" s="6">
        <f>SUM(G7:G9)</f>
        <v>15</v>
      </c>
      <c r="H10" s="6">
        <f>SUM(H7:H9)</f>
        <v>52.209999999999994</v>
      </c>
      <c r="I10" s="6">
        <f>SUM(I7:I9)</f>
        <v>360.09000000000003</v>
      </c>
      <c r="J10" s="8"/>
    </row>
    <row r="11" spans="3:10" ht="23.25" customHeight="1" x14ac:dyDescent="0.25">
      <c r="C11" s="6" t="s">
        <v>16</v>
      </c>
      <c r="D11" s="5" t="s">
        <v>102</v>
      </c>
      <c r="E11" s="25">
        <v>100</v>
      </c>
      <c r="F11" s="18">
        <v>2.7</v>
      </c>
      <c r="G11" s="18">
        <v>0</v>
      </c>
      <c r="H11" s="18">
        <v>13.05</v>
      </c>
      <c r="I11" s="25">
        <v>90</v>
      </c>
      <c r="J11" s="8" t="s">
        <v>34</v>
      </c>
    </row>
    <row r="12" spans="3:10" ht="26.25" customHeight="1" x14ac:dyDescent="0.25">
      <c r="C12" s="68" t="s">
        <v>192</v>
      </c>
      <c r="D12" s="69"/>
      <c r="E12" s="6">
        <f>SUM(E11)</f>
        <v>100</v>
      </c>
      <c r="F12" s="6">
        <f>SUM(F11)</f>
        <v>2.7</v>
      </c>
      <c r="G12" s="6">
        <f>SUM(G11)</f>
        <v>0</v>
      </c>
      <c r="H12" s="6">
        <f>SUM(H11)</f>
        <v>13.05</v>
      </c>
      <c r="I12" s="6">
        <f>SUM(I11)</f>
        <v>90</v>
      </c>
      <c r="J12" s="7"/>
    </row>
    <row r="13" spans="3:10" ht="21" customHeight="1" x14ac:dyDescent="0.25">
      <c r="C13" s="63" t="s">
        <v>2</v>
      </c>
      <c r="D13" s="11" t="s">
        <v>233</v>
      </c>
      <c r="E13" s="24">
        <v>50</v>
      </c>
      <c r="F13" s="29">
        <v>1.89</v>
      </c>
      <c r="G13" s="29">
        <v>3.79</v>
      </c>
      <c r="H13" s="29">
        <v>9.7799999999999994</v>
      </c>
      <c r="I13" s="22">
        <v>21.8</v>
      </c>
      <c r="J13" s="4" t="s">
        <v>34</v>
      </c>
    </row>
    <row r="14" spans="3:10" ht="21" customHeight="1" x14ac:dyDescent="0.25">
      <c r="C14" s="64"/>
      <c r="D14" s="48" t="s">
        <v>238</v>
      </c>
      <c r="E14" s="24">
        <v>200</v>
      </c>
      <c r="F14" s="29">
        <v>4.3499999999999996</v>
      </c>
      <c r="G14" s="29">
        <v>6.2</v>
      </c>
      <c r="H14" s="29">
        <v>11.25</v>
      </c>
      <c r="I14" s="24">
        <v>138.9</v>
      </c>
      <c r="J14" s="20" t="s">
        <v>113</v>
      </c>
    </row>
    <row r="15" spans="3:10" ht="22.5" customHeight="1" x14ac:dyDescent="0.25">
      <c r="C15" s="64"/>
      <c r="D15" s="11" t="s">
        <v>70</v>
      </c>
      <c r="E15" s="24">
        <v>150</v>
      </c>
      <c r="F15" s="29">
        <v>5.62</v>
      </c>
      <c r="G15" s="29">
        <v>6</v>
      </c>
      <c r="H15" s="29">
        <v>15.46</v>
      </c>
      <c r="I15" s="24">
        <v>118.5</v>
      </c>
      <c r="J15" s="13" t="s">
        <v>150</v>
      </c>
    </row>
    <row r="16" spans="3:10" ht="18" customHeight="1" x14ac:dyDescent="0.25">
      <c r="C16" s="64"/>
      <c r="D16" s="11" t="s">
        <v>103</v>
      </c>
      <c r="E16" s="24">
        <v>80</v>
      </c>
      <c r="F16" s="29">
        <v>4.8499999999999996</v>
      </c>
      <c r="G16" s="29">
        <v>4.05</v>
      </c>
      <c r="H16" s="29">
        <v>10.28</v>
      </c>
      <c r="I16" s="24">
        <v>139.16999999999999</v>
      </c>
      <c r="J16" s="4" t="s">
        <v>129</v>
      </c>
    </row>
    <row r="17" spans="3:10" ht="17.25" customHeight="1" x14ac:dyDescent="0.25">
      <c r="C17" s="64"/>
      <c r="D17" s="11" t="s">
        <v>104</v>
      </c>
      <c r="E17" s="24">
        <v>200</v>
      </c>
      <c r="F17" s="29">
        <v>0.14000000000000001</v>
      </c>
      <c r="G17" s="29">
        <v>0.04</v>
      </c>
      <c r="H17" s="29">
        <v>15.9</v>
      </c>
      <c r="I17" s="24">
        <v>67.36</v>
      </c>
      <c r="J17" s="20" t="s">
        <v>130</v>
      </c>
    </row>
    <row r="18" spans="3:10" ht="17.25" customHeight="1" x14ac:dyDescent="0.25">
      <c r="C18" s="64"/>
      <c r="D18" s="11" t="s">
        <v>25</v>
      </c>
      <c r="E18" s="24">
        <v>25</v>
      </c>
      <c r="F18" s="29">
        <v>0.85</v>
      </c>
      <c r="G18" s="29">
        <v>0.35</v>
      </c>
      <c r="H18" s="29">
        <v>11.68</v>
      </c>
      <c r="I18" s="24">
        <v>58.07</v>
      </c>
      <c r="J18" s="4" t="s">
        <v>34</v>
      </c>
    </row>
    <row r="19" spans="3:10" ht="23.25" customHeight="1" x14ac:dyDescent="0.25">
      <c r="C19" s="64"/>
      <c r="D19" s="11" t="s">
        <v>26</v>
      </c>
      <c r="E19" s="24">
        <v>50</v>
      </c>
      <c r="F19" s="29">
        <v>1.2</v>
      </c>
      <c r="G19" s="29">
        <v>0.6</v>
      </c>
      <c r="H19" s="29">
        <v>17</v>
      </c>
      <c r="I19" s="24">
        <v>86.6</v>
      </c>
      <c r="J19" s="4" t="s">
        <v>34</v>
      </c>
    </row>
    <row r="20" spans="3:10" ht="40.5" customHeight="1" x14ac:dyDescent="0.25">
      <c r="C20" s="68" t="s">
        <v>5</v>
      </c>
      <c r="D20" s="69"/>
      <c r="E20" s="6">
        <f>SUM(E13:E19)</f>
        <v>755</v>
      </c>
      <c r="F20" s="6">
        <f>SUM(F13:F19)</f>
        <v>18.900000000000002</v>
      </c>
      <c r="G20" s="6">
        <f>SUM(G13:G19)</f>
        <v>21.03</v>
      </c>
      <c r="H20" s="6">
        <f>SUM(H13:H19)</f>
        <v>91.35</v>
      </c>
      <c r="I20" s="6">
        <f>SUM(I13:I19)</f>
        <v>630.40000000000009</v>
      </c>
      <c r="J20" s="7"/>
    </row>
    <row r="21" spans="3:10" ht="18.75" customHeight="1" x14ac:dyDescent="0.25">
      <c r="C21" s="63" t="s">
        <v>197</v>
      </c>
      <c r="D21" s="11" t="s">
        <v>105</v>
      </c>
      <c r="E21" s="24">
        <v>60</v>
      </c>
      <c r="F21" s="29">
        <v>5.91</v>
      </c>
      <c r="G21" s="29">
        <v>5.65</v>
      </c>
      <c r="H21" s="29">
        <v>8.06</v>
      </c>
      <c r="I21" s="29">
        <v>127.03</v>
      </c>
      <c r="J21" s="4" t="s">
        <v>176</v>
      </c>
    </row>
    <row r="22" spans="3:10" ht="21" customHeight="1" x14ac:dyDescent="0.25">
      <c r="C22" s="64"/>
      <c r="D22" s="11" t="s">
        <v>106</v>
      </c>
      <c r="E22" s="24">
        <v>70</v>
      </c>
      <c r="F22" s="29">
        <v>3.26</v>
      </c>
      <c r="G22" s="29">
        <v>6.52</v>
      </c>
      <c r="H22" s="29">
        <v>12.53</v>
      </c>
      <c r="I22" s="29">
        <v>68.52</v>
      </c>
      <c r="J22" s="13" t="s">
        <v>183</v>
      </c>
    </row>
    <row r="23" spans="3:10" ht="22.5" customHeight="1" x14ac:dyDescent="0.25">
      <c r="C23" s="64"/>
      <c r="D23" s="11" t="s">
        <v>107</v>
      </c>
      <c r="E23" s="24">
        <v>130</v>
      </c>
      <c r="F23" s="29">
        <v>3.6</v>
      </c>
      <c r="G23" s="29">
        <v>5.3</v>
      </c>
      <c r="H23" s="29">
        <v>20</v>
      </c>
      <c r="I23" s="29">
        <v>67.8</v>
      </c>
      <c r="J23" s="4" t="s">
        <v>129</v>
      </c>
    </row>
    <row r="24" spans="3:10" ht="22.5" customHeight="1" x14ac:dyDescent="0.25">
      <c r="C24" s="64"/>
      <c r="D24" s="11" t="s">
        <v>108</v>
      </c>
      <c r="E24" s="24">
        <v>180</v>
      </c>
      <c r="F24" s="29">
        <v>0.11</v>
      </c>
      <c r="G24" s="29">
        <v>0</v>
      </c>
      <c r="H24" s="29">
        <v>15.8</v>
      </c>
      <c r="I24" s="29">
        <v>54.26</v>
      </c>
      <c r="J24" s="19" t="s">
        <v>158</v>
      </c>
    </row>
    <row r="25" spans="3:10" ht="17.25" customHeight="1" x14ac:dyDescent="0.25">
      <c r="C25" s="64"/>
      <c r="D25" s="11" t="s">
        <v>25</v>
      </c>
      <c r="E25" s="24">
        <v>25</v>
      </c>
      <c r="F25" s="29">
        <v>3.02</v>
      </c>
      <c r="G25" s="29">
        <v>0.5</v>
      </c>
      <c r="H25" s="29">
        <v>13.3</v>
      </c>
      <c r="I25" s="29">
        <v>88.36</v>
      </c>
      <c r="J25" s="4" t="s">
        <v>34</v>
      </c>
    </row>
    <row r="26" spans="3:10" ht="18.75" customHeight="1" x14ac:dyDescent="0.25">
      <c r="C26" s="65"/>
      <c r="D26" s="11" t="s">
        <v>32</v>
      </c>
      <c r="E26" s="24">
        <v>100</v>
      </c>
      <c r="F26" s="29">
        <v>0.35</v>
      </c>
      <c r="G26" s="29">
        <v>0</v>
      </c>
      <c r="H26" s="29">
        <v>8.6199999999999992</v>
      </c>
      <c r="I26" s="29">
        <v>134.26</v>
      </c>
      <c r="J26" s="4" t="s">
        <v>34</v>
      </c>
    </row>
    <row r="27" spans="3:10" ht="42" customHeight="1" x14ac:dyDescent="0.25">
      <c r="C27" s="68" t="s">
        <v>198</v>
      </c>
      <c r="D27" s="69"/>
      <c r="E27" s="6">
        <f>SUM(E21:E26)</f>
        <v>565</v>
      </c>
      <c r="F27" s="6">
        <f>SUM(F21:F26)</f>
        <v>16.25</v>
      </c>
      <c r="G27" s="6">
        <f>SUM(G21:G26)</f>
        <v>17.97</v>
      </c>
      <c r="H27" s="6">
        <f>SUM(H21:H26)</f>
        <v>78.31</v>
      </c>
      <c r="I27" s="6">
        <f>SUM(I21:I26)</f>
        <v>540.23</v>
      </c>
      <c r="J27" s="7"/>
    </row>
    <row r="28" spans="3:10" ht="36.75" customHeight="1" x14ac:dyDescent="0.25">
      <c r="C28" s="59" t="s">
        <v>4</v>
      </c>
      <c r="D28" s="60"/>
      <c r="E28" s="26">
        <f>SUM(E12+E20+E27+E10)</f>
        <v>1855</v>
      </c>
      <c r="F28" s="26">
        <f>SUM(F27,F20,F12+F10)</f>
        <v>48.650000000000006</v>
      </c>
      <c r="G28" s="26">
        <f>SUM(G12+G20+G27+G10)</f>
        <v>54</v>
      </c>
      <c r="H28" s="26">
        <f>SUM(H12+H20+H27+H10)</f>
        <v>234.91999999999996</v>
      </c>
      <c r="I28" s="26">
        <f>SUM(I12+I20+I27+I10)</f>
        <v>1620.7200000000003</v>
      </c>
      <c r="J28" s="9"/>
    </row>
    <row r="29" spans="3:10" ht="50.25" customHeight="1" x14ac:dyDescent="0.25">
      <c r="C29" s="61" t="s">
        <v>222</v>
      </c>
      <c r="D29" s="62"/>
      <c r="E29" s="39">
        <v>1784.22</v>
      </c>
      <c r="F29" s="39">
        <v>48.73</v>
      </c>
      <c r="G29" s="39">
        <v>54.06</v>
      </c>
      <c r="H29" s="39">
        <v>234.92</v>
      </c>
      <c r="I29" s="39">
        <v>1620.92</v>
      </c>
      <c r="J29" s="37"/>
    </row>
  </sheetData>
  <mergeCells count="16">
    <mergeCell ref="E4:E5"/>
    <mergeCell ref="F4:H4"/>
    <mergeCell ref="I4:I5"/>
    <mergeCell ref="J4:J5"/>
    <mergeCell ref="C27:D27"/>
    <mergeCell ref="C4:C5"/>
    <mergeCell ref="C12:D12"/>
    <mergeCell ref="C20:D20"/>
    <mergeCell ref="D4:D5"/>
    <mergeCell ref="C21:C26"/>
    <mergeCell ref="C28:D28"/>
    <mergeCell ref="C29:D29"/>
    <mergeCell ref="C10:D10"/>
    <mergeCell ref="C6:D6"/>
    <mergeCell ref="C7:C9"/>
    <mergeCell ref="C13:C19"/>
  </mergeCells>
  <pageMargins left="0.94488188976377963" right="0.35433070866141736" top="0.31496062992125984" bottom="0.31496062992125984" header="0.35433070866141736" footer="0.35433070866141736"/>
  <pageSetup paperSize="9" scale="75" orientation="landscape" r:id="rId1"/>
  <ignoredErrors>
    <ignoredError sqref="F28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7"/>
  <sheetViews>
    <sheetView workbookViewId="0">
      <selection activeCell="I21" sqref="I21"/>
    </sheetView>
  </sheetViews>
  <sheetFormatPr defaultRowHeight="15" x14ac:dyDescent="0.25"/>
  <cols>
    <col min="1" max="1" width="1" customWidth="1"/>
    <col min="2" max="2" width="3.140625" customWidth="1"/>
    <col min="3" max="3" width="14.5703125" customWidth="1"/>
    <col min="4" max="4" width="43.85546875" customWidth="1"/>
    <col min="10" max="10" width="49.85546875" customWidth="1"/>
  </cols>
  <sheetData>
    <row r="2" spans="3:10" x14ac:dyDescent="0.25">
      <c r="C2" t="s">
        <v>14</v>
      </c>
    </row>
    <row r="4" spans="3:10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0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0" ht="40.5" customHeight="1" x14ac:dyDescent="0.25">
      <c r="C6" s="66" t="s">
        <v>79</v>
      </c>
      <c r="D6" s="67"/>
      <c r="E6" s="23"/>
      <c r="F6" s="23"/>
      <c r="G6" s="23"/>
      <c r="H6" s="23"/>
      <c r="I6" s="23"/>
      <c r="J6" s="41"/>
    </row>
    <row r="7" spans="3:10" ht="21.75" customHeight="1" x14ac:dyDescent="0.25">
      <c r="C7" s="63" t="s">
        <v>1</v>
      </c>
      <c r="D7" s="11" t="s">
        <v>109</v>
      </c>
      <c r="E7" s="24">
        <v>150</v>
      </c>
      <c r="F7" s="24">
        <v>3.85</v>
      </c>
      <c r="G7" s="24">
        <v>8.01</v>
      </c>
      <c r="H7" s="24">
        <v>21.39</v>
      </c>
      <c r="I7" s="24">
        <v>123.65</v>
      </c>
      <c r="J7" s="32" t="s">
        <v>184</v>
      </c>
    </row>
    <row r="8" spans="3:10" ht="23.25" customHeight="1" x14ac:dyDescent="0.25">
      <c r="C8" s="64"/>
      <c r="D8" s="11" t="s">
        <v>64</v>
      </c>
      <c r="E8" s="24">
        <v>170</v>
      </c>
      <c r="F8" s="24">
        <v>2.8</v>
      </c>
      <c r="G8" s="24">
        <v>2.84</v>
      </c>
      <c r="H8" s="24">
        <v>16.09</v>
      </c>
      <c r="I8" s="24">
        <v>74.2</v>
      </c>
      <c r="J8" s="36" t="s">
        <v>146</v>
      </c>
    </row>
    <row r="9" spans="3:10" ht="18" customHeight="1" x14ac:dyDescent="0.25">
      <c r="C9" s="65"/>
      <c r="D9" s="11" t="s">
        <v>110</v>
      </c>
      <c r="E9" s="24">
        <v>32</v>
      </c>
      <c r="F9" s="24">
        <v>1.82</v>
      </c>
      <c r="G9" s="24">
        <v>0.9</v>
      </c>
      <c r="H9" s="24">
        <v>3.1</v>
      </c>
      <c r="I9" s="24">
        <v>82.54</v>
      </c>
      <c r="J9" s="31" t="s">
        <v>120</v>
      </c>
    </row>
    <row r="10" spans="3:10" ht="24.75" customHeight="1" x14ac:dyDescent="0.25">
      <c r="C10" s="68" t="s">
        <v>15</v>
      </c>
      <c r="D10" s="69"/>
      <c r="E10" s="6">
        <f>SUM(E7:E9)</f>
        <v>352</v>
      </c>
      <c r="F10" s="6">
        <f>SUM(F7:F9)</f>
        <v>8.4700000000000006</v>
      </c>
      <c r="G10" s="6">
        <f>SUM(G7:G9)</f>
        <v>11.75</v>
      </c>
      <c r="H10" s="6">
        <f>SUM(H7:H9)</f>
        <v>40.580000000000005</v>
      </c>
      <c r="I10" s="6">
        <f>SUM(I7:I9)</f>
        <v>280.39000000000004</v>
      </c>
      <c r="J10" s="33"/>
    </row>
    <row r="11" spans="3:10" ht="24.75" customHeight="1" x14ac:dyDescent="0.25">
      <c r="C11" s="6" t="s">
        <v>16</v>
      </c>
      <c r="D11" s="5" t="s">
        <v>112</v>
      </c>
      <c r="E11" s="25">
        <v>100</v>
      </c>
      <c r="F11" s="25">
        <v>2.1</v>
      </c>
      <c r="G11" s="25">
        <v>0</v>
      </c>
      <c r="H11" s="25">
        <v>10.15</v>
      </c>
      <c r="I11" s="25">
        <v>70</v>
      </c>
      <c r="J11" s="33" t="s">
        <v>34</v>
      </c>
    </row>
    <row r="12" spans="3:10" ht="34.5" customHeight="1" x14ac:dyDescent="0.25">
      <c r="C12" s="68" t="s">
        <v>192</v>
      </c>
      <c r="D12" s="69"/>
      <c r="E12" s="6">
        <f>SUM(E11)</f>
        <v>100</v>
      </c>
      <c r="F12" s="6">
        <f>SUM(F11)</f>
        <v>2.1</v>
      </c>
      <c r="G12" s="6">
        <f>SUM(G11)</f>
        <v>0</v>
      </c>
      <c r="H12" s="6">
        <f>SUM(H11)</f>
        <v>10.15</v>
      </c>
      <c r="I12" s="6">
        <f>SUM(I11)</f>
        <v>70</v>
      </c>
      <c r="J12" s="33"/>
    </row>
    <row r="13" spans="3:10" ht="21.75" customHeight="1" x14ac:dyDescent="0.25">
      <c r="C13" s="63" t="s">
        <v>2</v>
      </c>
      <c r="D13" s="11" t="s">
        <v>201</v>
      </c>
      <c r="E13" s="24">
        <v>30</v>
      </c>
      <c r="F13" s="24">
        <v>0.46</v>
      </c>
      <c r="G13" s="24">
        <v>0.06</v>
      </c>
      <c r="H13" s="24">
        <v>2.44</v>
      </c>
      <c r="I13" s="24">
        <v>35.89</v>
      </c>
      <c r="J13" s="31" t="s">
        <v>34</v>
      </c>
    </row>
    <row r="14" spans="3:10" ht="18.75" customHeight="1" x14ac:dyDescent="0.25">
      <c r="C14" s="64"/>
      <c r="D14" s="11" t="s">
        <v>202</v>
      </c>
      <c r="E14" s="24">
        <v>150</v>
      </c>
      <c r="F14" s="24">
        <v>5.23</v>
      </c>
      <c r="G14" s="24">
        <v>9.52</v>
      </c>
      <c r="H14" s="24">
        <v>23.58</v>
      </c>
      <c r="I14" s="24">
        <v>159.22999999999999</v>
      </c>
      <c r="J14" s="32" t="s">
        <v>185</v>
      </c>
    </row>
    <row r="15" spans="3:10" ht="18.75" customHeight="1" x14ac:dyDescent="0.25">
      <c r="C15" s="64"/>
      <c r="D15" s="11" t="s">
        <v>203</v>
      </c>
      <c r="E15" s="24">
        <v>160</v>
      </c>
      <c r="F15" s="24">
        <v>6.57</v>
      </c>
      <c r="G15" s="24">
        <v>6.59</v>
      </c>
      <c r="H15" s="24">
        <v>21.27</v>
      </c>
      <c r="I15" s="24">
        <v>147.97999999999999</v>
      </c>
      <c r="J15" s="32" t="s">
        <v>186</v>
      </c>
    </row>
    <row r="16" spans="3:10" ht="21.75" customHeight="1" x14ac:dyDescent="0.25">
      <c r="C16" s="64"/>
      <c r="D16" s="11" t="s">
        <v>56</v>
      </c>
      <c r="E16" s="24">
        <v>150</v>
      </c>
      <c r="F16" s="24">
        <v>0.4</v>
      </c>
      <c r="G16" s="24">
        <v>0</v>
      </c>
      <c r="H16" s="24">
        <v>13.2</v>
      </c>
      <c r="I16" s="24">
        <v>60.93</v>
      </c>
      <c r="J16" s="34" t="s">
        <v>142</v>
      </c>
    </row>
    <row r="17" spans="3:10" ht="16.5" customHeight="1" x14ac:dyDescent="0.25">
      <c r="C17" s="64"/>
      <c r="D17" s="11" t="s">
        <v>25</v>
      </c>
      <c r="E17" s="24">
        <v>40</v>
      </c>
      <c r="F17" s="24">
        <v>2.0499999999999998</v>
      </c>
      <c r="G17" s="24">
        <v>0.35</v>
      </c>
      <c r="H17" s="24">
        <v>10.6</v>
      </c>
      <c r="I17" s="24">
        <v>86.6</v>
      </c>
      <c r="J17" s="31" t="s">
        <v>34</v>
      </c>
    </row>
    <row r="18" spans="3:10" ht="30" customHeight="1" x14ac:dyDescent="0.25">
      <c r="C18" s="68" t="s">
        <v>5</v>
      </c>
      <c r="D18" s="69"/>
      <c r="E18" s="6">
        <f>SUM(E13:E17)</f>
        <v>530</v>
      </c>
      <c r="F18" s="6">
        <f>SUM(F13:F17)</f>
        <v>14.71</v>
      </c>
      <c r="G18" s="6">
        <f>SUM(G13:G17)</f>
        <v>16.520000000000003</v>
      </c>
      <c r="H18" s="6">
        <f>SUM(H13:H17)</f>
        <v>71.089999999999989</v>
      </c>
      <c r="I18" s="6">
        <f>SUM(I13:I17)</f>
        <v>490.63</v>
      </c>
      <c r="J18" s="33"/>
    </row>
    <row r="19" spans="3:10" ht="18" x14ac:dyDescent="0.25">
      <c r="C19" s="63" t="s">
        <v>197</v>
      </c>
      <c r="D19" s="11" t="s">
        <v>226</v>
      </c>
      <c r="E19" s="24">
        <v>130</v>
      </c>
      <c r="F19" s="24">
        <v>3.7</v>
      </c>
      <c r="G19" s="24">
        <v>4.6500000000000004</v>
      </c>
      <c r="H19" s="24">
        <v>7.06</v>
      </c>
      <c r="I19" s="24">
        <v>128.5</v>
      </c>
      <c r="J19" s="58" t="s">
        <v>145</v>
      </c>
    </row>
    <row r="20" spans="3:10" ht="18" x14ac:dyDescent="0.25">
      <c r="C20" s="64"/>
      <c r="D20" s="11" t="s">
        <v>205</v>
      </c>
      <c r="E20" s="24">
        <v>40</v>
      </c>
      <c r="F20" s="24">
        <v>3.7</v>
      </c>
      <c r="G20" s="24">
        <v>5.3</v>
      </c>
      <c r="H20" s="24">
        <v>12.25</v>
      </c>
      <c r="I20" s="24">
        <v>55.48</v>
      </c>
      <c r="J20" s="32" t="s">
        <v>187</v>
      </c>
    </row>
    <row r="21" spans="3:10" x14ac:dyDescent="0.25">
      <c r="C21" s="64"/>
      <c r="D21" s="11" t="s">
        <v>26</v>
      </c>
      <c r="E21" s="24">
        <v>40</v>
      </c>
      <c r="F21" s="24">
        <v>2.7</v>
      </c>
      <c r="G21" s="24">
        <v>3.8</v>
      </c>
      <c r="H21" s="24">
        <v>10.92</v>
      </c>
      <c r="I21" s="24">
        <v>41.23</v>
      </c>
      <c r="J21" s="31" t="s">
        <v>34</v>
      </c>
    </row>
    <row r="22" spans="3:10" ht="18.75" customHeight="1" x14ac:dyDescent="0.25">
      <c r="C22" s="64"/>
      <c r="D22" s="11" t="s">
        <v>121</v>
      </c>
      <c r="E22" s="24">
        <v>150</v>
      </c>
      <c r="F22" s="24">
        <v>0.11</v>
      </c>
      <c r="G22" s="24">
        <v>0</v>
      </c>
      <c r="H22" s="24">
        <v>10.6</v>
      </c>
      <c r="I22" s="24">
        <v>92.99</v>
      </c>
      <c r="J22" s="31" t="s">
        <v>34</v>
      </c>
    </row>
    <row r="23" spans="3:10" ht="17.25" customHeight="1" x14ac:dyDescent="0.25">
      <c r="C23" s="64"/>
      <c r="D23" s="11" t="s">
        <v>84</v>
      </c>
      <c r="E23" s="24">
        <v>10</v>
      </c>
      <c r="F23" s="24">
        <v>2.0499999999999998</v>
      </c>
      <c r="G23" s="24">
        <v>0.35</v>
      </c>
      <c r="H23" s="24">
        <v>11.35</v>
      </c>
      <c r="I23" s="24">
        <v>66.33</v>
      </c>
      <c r="J23" s="31" t="s">
        <v>34</v>
      </c>
    </row>
    <row r="24" spans="3:10" ht="17.25" customHeight="1" x14ac:dyDescent="0.25">
      <c r="C24" s="65"/>
      <c r="D24" s="11" t="s">
        <v>32</v>
      </c>
      <c r="E24" s="24">
        <v>95</v>
      </c>
      <c r="F24" s="24">
        <v>0.35</v>
      </c>
      <c r="G24" s="24">
        <v>0</v>
      </c>
      <c r="H24" s="24">
        <v>8.75</v>
      </c>
      <c r="I24" s="24">
        <v>35.880000000000003</v>
      </c>
      <c r="J24" s="31" t="s">
        <v>34</v>
      </c>
    </row>
    <row r="25" spans="3:10" ht="37.5" customHeight="1" x14ac:dyDescent="0.25">
      <c r="C25" s="68" t="s">
        <v>198</v>
      </c>
      <c r="D25" s="69"/>
      <c r="E25" s="6">
        <f>SUM(E19:E24)</f>
        <v>465</v>
      </c>
      <c r="F25" s="6">
        <f>SUM(F19:F24)</f>
        <v>12.610000000000001</v>
      </c>
      <c r="G25" s="6">
        <f>SUM(G19:G24)</f>
        <v>14.1</v>
      </c>
      <c r="H25" s="6">
        <f>SUM(H19:H24)</f>
        <v>60.93</v>
      </c>
      <c r="I25" s="6">
        <f>SUM(I19:I24)</f>
        <v>420.40999999999997</v>
      </c>
      <c r="J25" s="33"/>
    </row>
    <row r="26" spans="3:10" ht="30" customHeight="1" x14ac:dyDescent="0.25">
      <c r="C26" s="59" t="s">
        <v>4</v>
      </c>
      <c r="D26" s="60"/>
      <c r="E26" s="26">
        <f>SUM(E25,E18,E12,E10)</f>
        <v>1447</v>
      </c>
      <c r="F26" s="26">
        <f>SUM(F25,F18,F12+F10)</f>
        <v>37.89</v>
      </c>
      <c r="G26" s="26">
        <f>SUM(G12+G18+G25+G10)</f>
        <v>42.370000000000005</v>
      </c>
      <c r="H26" s="26">
        <f>SUM(H12+H18+H25+H10)</f>
        <v>182.75</v>
      </c>
      <c r="I26" s="26">
        <f>SUM(I12+I18+I25+I10)</f>
        <v>1261.43</v>
      </c>
      <c r="J26" s="42"/>
    </row>
    <row r="27" spans="3:10" ht="53.25" customHeight="1" x14ac:dyDescent="0.25">
      <c r="C27" s="61" t="s">
        <v>223</v>
      </c>
      <c r="D27" s="62"/>
      <c r="E27" s="39">
        <v>1452.5</v>
      </c>
      <c r="F27" s="39">
        <v>38.04</v>
      </c>
      <c r="G27" s="39">
        <v>42.8</v>
      </c>
      <c r="H27" s="39">
        <v>183.29</v>
      </c>
      <c r="I27" s="39">
        <v>1260.69</v>
      </c>
      <c r="J27" s="43"/>
    </row>
  </sheetData>
  <mergeCells count="16">
    <mergeCell ref="E4:E5"/>
    <mergeCell ref="F4:H4"/>
    <mergeCell ref="I4:I5"/>
    <mergeCell ref="J4:J5"/>
    <mergeCell ref="C25:D25"/>
    <mergeCell ref="C4:C5"/>
    <mergeCell ref="C12:D12"/>
    <mergeCell ref="C18:D18"/>
    <mergeCell ref="D4:D5"/>
    <mergeCell ref="C19:C24"/>
    <mergeCell ref="C26:D26"/>
    <mergeCell ref="C27:D27"/>
    <mergeCell ref="C10:D10"/>
    <mergeCell ref="C6:D6"/>
    <mergeCell ref="C7:C9"/>
    <mergeCell ref="C13:C17"/>
  </mergeCells>
  <pageMargins left="0.94488188976377963" right="0.35433070866141736" top="0.31496062992125984" bottom="0.31496062992125984" header="0.35433070866141736" footer="0.35433070866141736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B1" workbookViewId="0">
      <selection activeCell="P25" sqref="P25"/>
    </sheetView>
  </sheetViews>
  <sheetFormatPr defaultRowHeight="15" x14ac:dyDescent="0.25"/>
  <cols>
    <col min="1" max="1" width="1.85546875" hidden="1" customWidth="1"/>
    <col min="2" max="2" width="5" customWidth="1"/>
    <col min="3" max="3" width="14.5703125" customWidth="1"/>
    <col min="4" max="4" width="35.42578125" customWidth="1"/>
    <col min="5" max="5" width="7.7109375" customWidth="1"/>
    <col min="6" max="6" width="8" customWidth="1"/>
    <col min="7" max="7" width="8.5703125" customWidth="1"/>
    <col min="8" max="8" width="8.28515625" customWidth="1"/>
    <col min="9" max="9" width="10.140625" customWidth="1"/>
    <col min="10" max="10" width="52.42578125" customWidth="1"/>
  </cols>
  <sheetData>
    <row r="1" spans="3:10" ht="3" customHeight="1" x14ac:dyDescent="0.25"/>
    <row r="2" spans="3:10" ht="18.75" customHeight="1" x14ac:dyDescent="0.25">
      <c r="C2" t="s">
        <v>17</v>
      </c>
    </row>
    <row r="3" spans="3:10" ht="0.75" customHeight="1" x14ac:dyDescent="0.25"/>
    <row r="4" spans="3:10" hidden="1" x14ac:dyDescent="0.25"/>
    <row r="5" spans="3:10" hidden="1" x14ac:dyDescent="0.25"/>
    <row r="6" spans="3:10" ht="31.5" customHeight="1" x14ac:dyDescent="0.25">
      <c r="C6" s="81" t="s">
        <v>3</v>
      </c>
      <c r="D6" s="81" t="s">
        <v>6</v>
      </c>
      <c r="E6" s="81" t="s">
        <v>7</v>
      </c>
      <c r="F6" s="88" t="s">
        <v>8</v>
      </c>
      <c r="G6" s="89"/>
      <c r="H6" s="90"/>
      <c r="I6" s="81" t="s">
        <v>12</v>
      </c>
      <c r="J6" s="81" t="s">
        <v>115</v>
      </c>
    </row>
    <row r="7" spans="3:10" ht="31.5" x14ac:dyDescent="0.25">
      <c r="C7" s="82"/>
      <c r="D7" s="82"/>
      <c r="E7" s="82"/>
      <c r="F7" s="27" t="s">
        <v>9</v>
      </c>
      <c r="G7" s="27" t="s">
        <v>10</v>
      </c>
      <c r="H7" s="27" t="s">
        <v>11</v>
      </c>
      <c r="I7" s="82"/>
      <c r="J7" s="82"/>
    </row>
    <row r="8" spans="3:10" ht="34.5" customHeight="1" x14ac:dyDescent="0.25">
      <c r="C8" s="79" t="s">
        <v>0</v>
      </c>
      <c r="D8" s="80"/>
      <c r="E8" s="28"/>
      <c r="F8" s="28"/>
      <c r="G8" s="28"/>
      <c r="H8" s="28"/>
      <c r="I8" s="28"/>
      <c r="J8" s="30"/>
    </row>
    <row r="9" spans="3:10" ht="17.25" customHeight="1" x14ac:dyDescent="0.25">
      <c r="C9" s="83" t="s">
        <v>1</v>
      </c>
      <c r="D9" s="16" t="s">
        <v>18</v>
      </c>
      <c r="E9" s="29">
        <v>200</v>
      </c>
      <c r="F9" s="24">
        <v>6.4</v>
      </c>
      <c r="G9" s="24">
        <v>10.39</v>
      </c>
      <c r="H9" s="24">
        <v>21.59</v>
      </c>
      <c r="I9" s="29">
        <v>159.84</v>
      </c>
      <c r="J9" s="31" t="s">
        <v>33</v>
      </c>
    </row>
    <row r="10" spans="3:10" ht="21" customHeight="1" x14ac:dyDescent="0.25">
      <c r="C10" s="84"/>
      <c r="D10" s="16" t="s">
        <v>19</v>
      </c>
      <c r="E10" s="29">
        <v>180</v>
      </c>
      <c r="F10" s="24">
        <v>0.2</v>
      </c>
      <c r="G10" s="24">
        <v>0</v>
      </c>
      <c r="H10" s="24">
        <v>13.56</v>
      </c>
      <c r="I10" s="29">
        <v>49.28</v>
      </c>
      <c r="J10" s="50" t="s">
        <v>133</v>
      </c>
    </row>
    <row r="11" spans="3:10" ht="15" customHeight="1" x14ac:dyDescent="0.25">
      <c r="C11" s="85"/>
      <c r="D11" s="16" t="s">
        <v>20</v>
      </c>
      <c r="E11" s="29">
        <v>45</v>
      </c>
      <c r="F11" s="24">
        <v>4.2</v>
      </c>
      <c r="G11" s="24">
        <v>4.62</v>
      </c>
      <c r="H11" s="24">
        <v>17.100000000000001</v>
      </c>
      <c r="I11" s="29">
        <v>151.44999999999999</v>
      </c>
      <c r="J11" s="31" t="s">
        <v>35</v>
      </c>
    </row>
    <row r="12" spans="3:10" ht="22.5" customHeight="1" x14ac:dyDescent="0.25">
      <c r="C12" s="86" t="s">
        <v>15</v>
      </c>
      <c r="D12" s="87"/>
      <c r="E12" s="27">
        <f>SUM(E9:E11)</f>
        <v>425</v>
      </c>
      <c r="F12" s="27">
        <f>SUM(F9:F11)</f>
        <v>10.8</v>
      </c>
      <c r="G12" s="27">
        <f>SUM(G9:G11)</f>
        <v>15.010000000000002</v>
      </c>
      <c r="H12" s="27">
        <f>SUM(H9:H11)</f>
        <v>52.25</v>
      </c>
      <c r="I12" s="27">
        <f>SUM(I9:I11)</f>
        <v>360.57</v>
      </c>
      <c r="J12" s="33"/>
    </row>
    <row r="13" spans="3:10" ht="28.5" customHeight="1" x14ac:dyDescent="0.25">
      <c r="C13" s="27" t="s">
        <v>16</v>
      </c>
      <c r="D13" s="17" t="s">
        <v>21</v>
      </c>
      <c r="E13" s="18">
        <v>100</v>
      </c>
      <c r="F13" s="18">
        <v>2.7</v>
      </c>
      <c r="G13" s="18">
        <v>0</v>
      </c>
      <c r="H13" s="18">
        <v>13.05</v>
      </c>
      <c r="I13" s="18">
        <v>90</v>
      </c>
      <c r="J13" s="33" t="s">
        <v>34</v>
      </c>
    </row>
    <row r="14" spans="3:10" ht="28.5" customHeight="1" x14ac:dyDescent="0.25">
      <c r="C14" s="86" t="s">
        <v>192</v>
      </c>
      <c r="D14" s="87"/>
      <c r="E14" s="27">
        <f>SUM(E13)</f>
        <v>100</v>
      </c>
      <c r="F14" s="27">
        <f>SUM(F13)</f>
        <v>2.7</v>
      </c>
      <c r="G14" s="27">
        <f>SUM(G13)</f>
        <v>0</v>
      </c>
      <c r="H14" s="27">
        <f>SUM(H13)</f>
        <v>13.05</v>
      </c>
      <c r="I14" s="27">
        <f>SUM(I13)</f>
        <v>90</v>
      </c>
      <c r="J14" s="33"/>
    </row>
    <row r="15" spans="3:10" ht="16.5" customHeight="1" x14ac:dyDescent="0.25">
      <c r="C15" s="83" t="s">
        <v>2</v>
      </c>
      <c r="D15" s="16" t="s">
        <v>231</v>
      </c>
      <c r="E15" s="29">
        <v>50</v>
      </c>
      <c r="F15" s="29">
        <v>1.89</v>
      </c>
      <c r="G15" s="29">
        <v>3.79</v>
      </c>
      <c r="H15" s="29">
        <v>9.7799999999999994</v>
      </c>
      <c r="I15" s="29">
        <v>56.98</v>
      </c>
      <c r="J15" s="31" t="s">
        <v>125</v>
      </c>
    </row>
    <row r="16" spans="3:10" ht="19.5" customHeight="1" x14ac:dyDescent="0.25">
      <c r="C16" s="84"/>
      <c r="D16" s="16" t="s">
        <v>22</v>
      </c>
      <c r="E16" s="29">
        <v>200</v>
      </c>
      <c r="F16" s="29">
        <v>4.3499999999999996</v>
      </c>
      <c r="G16" s="29">
        <v>6.2</v>
      </c>
      <c r="H16" s="29">
        <v>11.25</v>
      </c>
      <c r="I16" s="29">
        <v>120.55</v>
      </c>
      <c r="J16" s="34" t="s">
        <v>113</v>
      </c>
    </row>
    <row r="17" spans="3:23" ht="20.25" customHeight="1" x14ac:dyDescent="0.25">
      <c r="C17" s="84"/>
      <c r="D17" s="16" t="s">
        <v>23</v>
      </c>
      <c r="E17" s="29">
        <v>70</v>
      </c>
      <c r="F17" s="29">
        <v>5.62</v>
      </c>
      <c r="G17" s="29">
        <v>6</v>
      </c>
      <c r="H17" s="29">
        <v>15.46</v>
      </c>
      <c r="I17" s="40">
        <v>131.03</v>
      </c>
      <c r="J17" s="50" t="s">
        <v>124</v>
      </c>
    </row>
    <row r="18" spans="3:23" ht="19.5" customHeight="1" x14ac:dyDescent="0.25">
      <c r="C18" s="84"/>
      <c r="D18" s="16" t="s">
        <v>24</v>
      </c>
      <c r="E18" s="29">
        <v>130</v>
      </c>
      <c r="F18" s="29">
        <v>4.8499999999999996</v>
      </c>
      <c r="G18" s="29">
        <v>4.05</v>
      </c>
      <c r="H18" s="29">
        <v>10.28</v>
      </c>
      <c r="I18" s="29">
        <v>129.99</v>
      </c>
      <c r="J18" s="50" t="s">
        <v>163</v>
      </c>
    </row>
    <row r="19" spans="3:23" ht="19.5" customHeight="1" x14ac:dyDescent="0.25">
      <c r="C19" s="84"/>
      <c r="D19" s="16" t="s">
        <v>111</v>
      </c>
      <c r="E19" s="29">
        <v>180</v>
      </c>
      <c r="F19" s="29">
        <v>0.14000000000000001</v>
      </c>
      <c r="G19" s="29">
        <v>0.04</v>
      </c>
      <c r="H19" s="29">
        <v>15.9</v>
      </c>
      <c r="I19" s="40">
        <v>50.9</v>
      </c>
      <c r="J19" s="50" t="s">
        <v>162</v>
      </c>
    </row>
    <row r="20" spans="3:23" ht="18" customHeight="1" x14ac:dyDescent="0.25">
      <c r="C20" s="84"/>
      <c r="D20" s="16" t="s">
        <v>25</v>
      </c>
      <c r="E20" s="29">
        <v>25</v>
      </c>
      <c r="F20" s="29">
        <v>0.85</v>
      </c>
      <c r="G20" s="29">
        <v>0.35</v>
      </c>
      <c r="H20" s="29">
        <v>11.68</v>
      </c>
      <c r="I20" s="29">
        <v>58.07</v>
      </c>
      <c r="J20" s="31" t="s">
        <v>34</v>
      </c>
    </row>
    <row r="21" spans="3:23" ht="21.75" customHeight="1" x14ac:dyDescent="0.25">
      <c r="C21" s="85"/>
      <c r="D21" s="16" t="s">
        <v>26</v>
      </c>
      <c r="E21" s="29">
        <v>50</v>
      </c>
      <c r="F21" s="29">
        <v>1.2</v>
      </c>
      <c r="G21" s="29">
        <v>0.6</v>
      </c>
      <c r="H21" s="29">
        <v>17</v>
      </c>
      <c r="I21" s="29">
        <v>83.2</v>
      </c>
      <c r="J21" s="31" t="s">
        <v>34</v>
      </c>
      <c r="W21" s="38"/>
    </row>
    <row r="22" spans="3:23" ht="35.25" customHeight="1" x14ac:dyDescent="0.25">
      <c r="C22" s="86" t="s">
        <v>5</v>
      </c>
      <c r="D22" s="87"/>
      <c r="E22" s="27">
        <f>SUM(E15:E21)</f>
        <v>705</v>
      </c>
      <c r="F22" s="27">
        <f>SUM(F15:F21)</f>
        <v>18.900000000000002</v>
      </c>
      <c r="G22" s="27">
        <f>SUM(G15:G21)</f>
        <v>21.03</v>
      </c>
      <c r="H22" s="27">
        <f>SUM(H15:H21)</f>
        <v>91.35</v>
      </c>
      <c r="I22" s="27">
        <f>SUM(I15:I21)</f>
        <v>630.72</v>
      </c>
      <c r="J22" s="33"/>
    </row>
    <row r="23" spans="3:23" ht="18.75" customHeight="1" x14ac:dyDescent="0.25">
      <c r="C23" s="70" t="s">
        <v>197</v>
      </c>
      <c r="D23" s="16" t="s">
        <v>28</v>
      </c>
      <c r="E23" s="29">
        <v>40</v>
      </c>
      <c r="F23" s="29">
        <v>5.91</v>
      </c>
      <c r="G23" s="29">
        <v>5.65</v>
      </c>
      <c r="H23" s="29">
        <v>8.06</v>
      </c>
      <c r="I23" s="29">
        <v>88.36</v>
      </c>
      <c r="J23" s="50" t="s">
        <v>188</v>
      </c>
    </row>
    <row r="24" spans="3:23" ht="15.75" customHeight="1" x14ac:dyDescent="0.25">
      <c r="C24" s="70"/>
      <c r="D24" s="16" t="s">
        <v>29</v>
      </c>
      <c r="E24" s="29">
        <v>130</v>
      </c>
      <c r="F24" s="29">
        <v>3.26</v>
      </c>
      <c r="G24" s="29">
        <v>6.52</v>
      </c>
      <c r="H24" s="29">
        <v>12.53</v>
      </c>
      <c r="I24" s="29">
        <v>134.26</v>
      </c>
      <c r="J24" s="31" t="s">
        <v>117</v>
      </c>
    </row>
    <row r="25" spans="3:23" ht="16.5" customHeight="1" x14ac:dyDescent="0.25">
      <c r="C25" s="70"/>
      <c r="D25" s="16" t="s">
        <v>27</v>
      </c>
      <c r="E25" s="29">
        <v>60</v>
      </c>
      <c r="F25" s="29">
        <v>3.6</v>
      </c>
      <c r="G25" s="29">
        <v>5.3</v>
      </c>
      <c r="H25" s="29">
        <v>20</v>
      </c>
      <c r="I25" s="29">
        <v>127.03</v>
      </c>
      <c r="J25" s="34" t="s">
        <v>116</v>
      </c>
    </row>
    <row r="26" spans="3:23" ht="18.75" customHeight="1" x14ac:dyDescent="0.25">
      <c r="C26" s="70"/>
      <c r="D26" s="16" t="s">
        <v>30</v>
      </c>
      <c r="E26" s="29">
        <v>180</v>
      </c>
      <c r="F26" s="29">
        <v>0.11</v>
      </c>
      <c r="G26" s="29">
        <v>0</v>
      </c>
      <c r="H26" s="29">
        <v>15.8</v>
      </c>
      <c r="I26" s="29">
        <v>68.52</v>
      </c>
      <c r="J26" s="31" t="s">
        <v>118</v>
      </c>
    </row>
    <row r="27" spans="3:23" ht="16.5" customHeight="1" x14ac:dyDescent="0.25">
      <c r="C27" s="70"/>
      <c r="D27" s="16" t="s">
        <v>31</v>
      </c>
      <c r="E27" s="29">
        <v>25</v>
      </c>
      <c r="F27" s="29">
        <v>3.02</v>
      </c>
      <c r="G27" s="29">
        <v>0.5</v>
      </c>
      <c r="H27" s="29">
        <v>13.3</v>
      </c>
      <c r="I27" s="29">
        <v>67.8</v>
      </c>
      <c r="J27" s="31" t="s">
        <v>34</v>
      </c>
    </row>
    <row r="28" spans="3:23" ht="15.75" customHeight="1" x14ac:dyDescent="0.25">
      <c r="C28" s="71"/>
      <c r="D28" s="16" t="s">
        <v>32</v>
      </c>
      <c r="E28" s="29">
        <v>100</v>
      </c>
      <c r="F28" s="29">
        <v>0.35</v>
      </c>
      <c r="G28" s="29">
        <v>0</v>
      </c>
      <c r="H28" s="29">
        <v>8.6199999999999992</v>
      </c>
      <c r="I28" s="29">
        <v>54.26</v>
      </c>
      <c r="J28" s="31" t="s">
        <v>34</v>
      </c>
    </row>
    <row r="29" spans="3:23" ht="36" customHeight="1" x14ac:dyDescent="0.25">
      <c r="C29" s="68" t="s">
        <v>198</v>
      </c>
      <c r="D29" s="69"/>
      <c r="E29" s="27">
        <f>SUM(E23:E28)</f>
        <v>535</v>
      </c>
      <c r="F29" s="27">
        <f>SUM(F23:F28)</f>
        <v>16.25</v>
      </c>
      <c r="G29" s="27">
        <f>SUM(G23:G28)</f>
        <v>17.97</v>
      </c>
      <c r="H29" s="27">
        <f>SUM(H23:H28)</f>
        <v>78.31</v>
      </c>
      <c r="I29" s="27">
        <f>SUM(I23:I28)</f>
        <v>540.23</v>
      </c>
      <c r="J29" s="14"/>
    </row>
    <row r="30" spans="3:23" ht="36" customHeight="1" x14ac:dyDescent="0.25">
      <c r="C30" s="77" t="s">
        <v>4</v>
      </c>
      <c r="D30" s="78"/>
      <c r="E30" s="1">
        <f>SUM(E14+E22+E29+E12)</f>
        <v>1765</v>
      </c>
      <c r="F30" s="1">
        <f>SUM(F12+F14+F22+F29)</f>
        <v>48.650000000000006</v>
      </c>
      <c r="G30" s="1">
        <f>SUM(G29+G22+G14+G12)</f>
        <v>54.010000000000005</v>
      </c>
      <c r="H30" s="1">
        <f>SUM(H12+H14+H22+H29)</f>
        <v>234.95999999999998</v>
      </c>
      <c r="I30" s="1">
        <f>SUM(I29+I22+I14+I12)</f>
        <v>1621.52</v>
      </c>
      <c r="J30" s="15"/>
    </row>
    <row r="31" spans="3:23" ht="48" customHeight="1" x14ac:dyDescent="0.25">
      <c r="C31" s="61" t="s">
        <v>190</v>
      </c>
      <c r="D31" s="62"/>
      <c r="E31" s="39">
        <v>1765</v>
      </c>
      <c r="F31" s="39">
        <v>48.65</v>
      </c>
      <c r="G31" s="39">
        <v>54.01</v>
      </c>
      <c r="H31" s="39">
        <v>234.96</v>
      </c>
      <c r="I31" s="39">
        <v>1621.52</v>
      </c>
      <c r="J31" s="37"/>
    </row>
  </sheetData>
  <mergeCells count="16">
    <mergeCell ref="E6:E7"/>
    <mergeCell ref="F6:H6"/>
    <mergeCell ref="I6:I7"/>
    <mergeCell ref="J6:J7"/>
    <mergeCell ref="C9:C11"/>
    <mergeCell ref="C6:C7"/>
    <mergeCell ref="C30:D30"/>
    <mergeCell ref="C31:D31"/>
    <mergeCell ref="C8:D8"/>
    <mergeCell ref="D6:D7"/>
    <mergeCell ref="C23:C28"/>
    <mergeCell ref="C15:C21"/>
    <mergeCell ref="C12:D12"/>
    <mergeCell ref="C14:D14"/>
    <mergeCell ref="C22:D22"/>
    <mergeCell ref="C29:D29"/>
  </mergeCells>
  <pageMargins left="0.98425196850393704" right="0.35433070866141736" top="0.19685039370078741" bottom="0.19685039370078741" header="0.23622047244094491" footer="0.23622047244094491"/>
  <pageSetup paperSize="9" scale="80" fitToWidth="2" fitToHeight="2" orientation="landscape" r:id="rId1"/>
  <ignoredErrors>
    <ignoredError sqref="G30:H3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8"/>
  <sheetViews>
    <sheetView tabSelected="1" workbookViewId="0">
      <selection activeCell="I25" sqref="I25"/>
    </sheetView>
  </sheetViews>
  <sheetFormatPr defaultRowHeight="15" x14ac:dyDescent="0.25"/>
  <cols>
    <col min="1" max="1" width="1.140625" customWidth="1"/>
    <col min="2" max="2" width="3.5703125" customWidth="1"/>
    <col min="3" max="3" width="14.28515625" customWidth="1"/>
    <col min="4" max="4" width="40.42578125" customWidth="1"/>
    <col min="10" max="10" width="47.5703125" customWidth="1"/>
  </cols>
  <sheetData>
    <row r="3" spans="3:10" x14ac:dyDescent="0.25">
      <c r="C3" t="s">
        <v>17</v>
      </c>
    </row>
    <row r="5" spans="3:10" x14ac:dyDescent="0.25">
      <c r="C5" s="72" t="s">
        <v>3</v>
      </c>
      <c r="D5" s="72" t="s">
        <v>6</v>
      </c>
      <c r="E5" s="72" t="s">
        <v>7</v>
      </c>
      <c r="F5" s="74" t="s">
        <v>8</v>
      </c>
      <c r="G5" s="75"/>
      <c r="H5" s="76"/>
      <c r="I5" s="72" t="s">
        <v>12</v>
      </c>
      <c r="J5" s="72" t="s">
        <v>13</v>
      </c>
    </row>
    <row r="6" spans="3:10" ht="30" x14ac:dyDescent="0.25">
      <c r="C6" s="73"/>
      <c r="D6" s="73"/>
      <c r="E6" s="73"/>
      <c r="F6" s="6" t="s">
        <v>9</v>
      </c>
      <c r="G6" s="6" t="s">
        <v>10</v>
      </c>
      <c r="H6" s="6" t="s">
        <v>11</v>
      </c>
      <c r="I6" s="73"/>
      <c r="J6" s="73"/>
    </row>
    <row r="7" spans="3:10" ht="30" customHeight="1" x14ac:dyDescent="0.25">
      <c r="C7" s="66" t="s">
        <v>80</v>
      </c>
      <c r="D7" s="67"/>
      <c r="E7" s="23"/>
      <c r="F7" s="23"/>
      <c r="G7" s="23"/>
      <c r="H7" s="23"/>
      <c r="I7" s="23"/>
      <c r="J7" s="41"/>
    </row>
    <row r="8" spans="3:10" ht="18.75" customHeight="1" x14ac:dyDescent="0.25">
      <c r="C8" s="63" t="s">
        <v>1</v>
      </c>
      <c r="D8" s="11" t="s">
        <v>109</v>
      </c>
      <c r="E8" s="24">
        <v>200</v>
      </c>
      <c r="F8" s="24">
        <v>3.7</v>
      </c>
      <c r="G8" s="24">
        <v>8.3000000000000007</v>
      </c>
      <c r="H8" s="24">
        <v>26.51</v>
      </c>
      <c r="I8" s="24">
        <v>159.94999999999999</v>
      </c>
      <c r="J8" s="32" t="s">
        <v>184</v>
      </c>
    </row>
    <row r="9" spans="3:10" ht="16.5" customHeight="1" x14ac:dyDescent="0.25">
      <c r="C9" s="64"/>
      <c r="D9" s="11" t="s">
        <v>64</v>
      </c>
      <c r="E9" s="24">
        <v>200</v>
      </c>
      <c r="F9" s="24">
        <v>2.8</v>
      </c>
      <c r="G9" s="24">
        <v>5.0999999999999996</v>
      </c>
      <c r="H9" s="24">
        <v>20.68</v>
      </c>
      <c r="I9" s="24">
        <v>98.2</v>
      </c>
      <c r="J9" s="36" t="s">
        <v>146</v>
      </c>
    </row>
    <row r="10" spans="3:10" ht="18" customHeight="1" x14ac:dyDescent="0.25">
      <c r="C10" s="65"/>
      <c r="D10" s="11" t="s">
        <v>110</v>
      </c>
      <c r="E10" s="24">
        <v>45</v>
      </c>
      <c r="F10" s="24">
        <v>4.3</v>
      </c>
      <c r="G10" s="24">
        <v>1.6</v>
      </c>
      <c r="H10" s="24">
        <v>5.0199999999999996</v>
      </c>
      <c r="I10" s="24">
        <v>102.36</v>
      </c>
      <c r="J10" s="31" t="s">
        <v>120</v>
      </c>
    </row>
    <row r="11" spans="3:10" ht="25.5" customHeight="1" x14ac:dyDescent="0.25">
      <c r="C11" s="68" t="s">
        <v>15</v>
      </c>
      <c r="D11" s="69"/>
      <c r="E11" s="6">
        <f>SUM(E8:E10)</f>
        <v>445</v>
      </c>
      <c r="F11" s="6">
        <f>SUM(F8:F10)</f>
        <v>10.8</v>
      </c>
      <c r="G11" s="6">
        <f>SUM(G8:G10)</f>
        <v>15</v>
      </c>
      <c r="H11" s="6">
        <f>SUM(H8:H10)</f>
        <v>52.209999999999994</v>
      </c>
      <c r="I11" s="6">
        <f>SUM(I8:I10)</f>
        <v>360.51</v>
      </c>
      <c r="J11" s="33"/>
    </row>
    <row r="12" spans="3:10" ht="23.25" customHeight="1" x14ac:dyDescent="0.25">
      <c r="C12" s="6" t="s">
        <v>16</v>
      </c>
      <c r="D12" s="5" t="s">
        <v>112</v>
      </c>
      <c r="E12" s="25">
        <v>100</v>
      </c>
      <c r="F12" s="18">
        <v>2.7</v>
      </c>
      <c r="G12" s="18">
        <v>0</v>
      </c>
      <c r="H12" s="18">
        <v>13.05</v>
      </c>
      <c r="I12" s="25">
        <v>90</v>
      </c>
      <c r="J12" s="33" t="s">
        <v>34</v>
      </c>
    </row>
    <row r="13" spans="3:10" ht="27" customHeight="1" x14ac:dyDescent="0.25">
      <c r="C13" s="68" t="s">
        <v>192</v>
      </c>
      <c r="D13" s="69"/>
      <c r="E13" s="6">
        <f>SUM(E12)</f>
        <v>100</v>
      </c>
      <c r="F13" s="6">
        <f>SUM(F12)</f>
        <v>2.7</v>
      </c>
      <c r="G13" s="6">
        <f>SUM(G12)</f>
        <v>0</v>
      </c>
      <c r="H13" s="6">
        <f>SUM(H12)</f>
        <v>13.05</v>
      </c>
      <c r="I13" s="6">
        <f>SUM(I12)</f>
        <v>90</v>
      </c>
      <c r="J13" s="33"/>
    </row>
    <row r="14" spans="3:10" ht="24" customHeight="1" x14ac:dyDescent="0.25">
      <c r="C14" s="63" t="s">
        <v>2</v>
      </c>
      <c r="D14" s="11" t="s">
        <v>201</v>
      </c>
      <c r="E14" s="24">
        <v>50</v>
      </c>
      <c r="F14" s="24">
        <v>0.65</v>
      </c>
      <c r="G14" s="24">
        <v>0.06</v>
      </c>
      <c r="H14" s="24">
        <v>8.56</v>
      </c>
      <c r="I14" s="24">
        <v>68.23</v>
      </c>
      <c r="J14" s="31" t="s">
        <v>34</v>
      </c>
    </row>
    <row r="15" spans="3:10" ht="16.5" customHeight="1" x14ac:dyDescent="0.25">
      <c r="C15" s="64"/>
      <c r="D15" s="11" t="s">
        <v>202</v>
      </c>
      <c r="E15" s="24">
        <v>200</v>
      </c>
      <c r="F15" s="24">
        <v>4.5</v>
      </c>
      <c r="G15" s="24">
        <v>15.23</v>
      </c>
      <c r="H15" s="24">
        <v>19.600000000000001</v>
      </c>
      <c r="I15" s="24">
        <v>207.23</v>
      </c>
      <c r="J15" s="32" t="s">
        <v>185</v>
      </c>
    </row>
    <row r="16" spans="3:10" ht="16.5" customHeight="1" x14ac:dyDescent="0.25">
      <c r="C16" s="64"/>
      <c r="D16" s="11" t="s">
        <v>203</v>
      </c>
      <c r="E16" s="24">
        <v>200</v>
      </c>
      <c r="F16" s="24">
        <v>8.85</v>
      </c>
      <c r="G16" s="24">
        <v>4.96</v>
      </c>
      <c r="H16" s="24">
        <v>15.89</v>
      </c>
      <c r="I16" s="24">
        <v>183.59</v>
      </c>
      <c r="J16" s="32" t="s">
        <v>186</v>
      </c>
    </row>
    <row r="17" spans="3:10" x14ac:dyDescent="0.25">
      <c r="C17" s="64"/>
      <c r="D17" s="11" t="s">
        <v>56</v>
      </c>
      <c r="E17" s="24">
        <v>200</v>
      </c>
      <c r="F17" s="24">
        <v>0.4</v>
      </c>
      <c r="G17" s="24">
        <v>0</v>
      </c>
      <c r="H17" s="24">
        <v>22.3</v>
      </c>
      <c r="I17" s="24">
        <v>84.67</v>
      </c>
      <c r="J17" s="34" t="s">
        <v>142</v>
      </c>
    </row>
    <row r="18" spans="3:10" ht="18" customHeight="1" x14ac:dyDescent="0.25">
      <c r="C18" s="64"/>
      <c r="D18" s="11" t="s">
        <v>25</v>
      </c>
      <c r="E18" s="24">
        <v>50</v>
      </c>
      <c r="F18" s="24">
        <v>4.5</v>
      </c>
      <c r="G18" s="24">
        <v>0.75</v>
      </c>
      <c r="H18" s="24">
        <v>25</v>
      </c>
      <c r="I18" s="24">
        <v>86.6</v>
      </c>
      <c r="J18" s="31" t="s">
        <v>34</v>
      </c>
    </row>
    <row r="19" spans="3:10" ht="39.75" customHeight="1" x14ac:dyDescent="0.25">
      <c r="C19" s="68" t="s">
        <v>5</v>
      </c>
      <c r="D19" s="69"/>
      <c r="E19" s="6">
        <f>SUM(E14:E18)</f>
        <v>700</v>
      </c>
      <c r="F19" s="6">
        <f>SUM(F14:F18)</f>
        <v>18.899999999999999</v>
      </c>
      <c r="G19" s="6">
        <f>SUM(G14:G18)</f>
        <v>21</v>
      </c>
      <c r="H19" s="6">
        <f>SUM(H14:H18)</f>
        <v>91.350000000000009</v>
      </c>
      <c r="I19" s="6">
        <f>SUM(I14:I18)</f>
        <v>630.31999999999994</v>
      </c>
      <c r="J19" s="33"/>
    </row>
    <row r="20" spans="3:10" ht="18" x14ac:dyDescent="0.25">
      <c r="C20" s="63" t="s">
        <v>197</v>
      </c>
      <c r="D20" s="11" t="s">
        <v>226</v>
      </c>
      <c r="E20" s="24">
        <v>150</v>
      </c>
      <c r="F20" s="29">
        <v>5.91</v>
      </c>
      <c r="G20" s="29">
        <v>5.65</v>
      </c>
      <c r="H20" s="29">
        <v>8.06</v>
      </c>
      <c r="I20" s="29">
        <v>138.1</v>
      </c>
      <c r="J20" s="58" t="s">
        <v>145</v>
      </c>
    </row>
    <row r="21" spans="3:10" ht="18" x14ac:dyDescent="0.25">
      <c r="C21" s="64"/>
      <c r="D21" s="11" t="s">
        <v>205</v>
      </c>
      <c r="E21" s="24">
        <v>60</v>
      </c>
      <c r="F21" s="29">
        <v>3.26</v>
      </c>
      <c r="G21" s="29">
        <v>6.52</v>
      </c>
      <c r="H21" s="29">
        <v>12.53</v>
      </c>
      <c r="I21" s="24">
        <v>58.56</v>
      </c>
      <c r="J21" s="32" t="s">
        <v>187</v>
      </c>
    </row>
    <row r="22" spans="3:10" ht="15.75" x14ac:dyDescent="0.25">
      <c r="C22" s="64"/>
      <c r="D22" s="11" t="s">
        <v>26</v>
      </c>
      <c r="E22" s="24">
        <v>50</v>
      </c>
      <c r="F22" s="29">
        <v>3.6</v>
      </c>
      <c r="G22" s="29">
        <v>5.3</v>
      </c>
      <c r="H22" s="29">
        <v>20</v>
      </c>
      <c r="I22" s="24">
        <v>65.89</v>
      </c>
      <c r="J22" s="31" t="s">
        <v>34</v>
      </c>
    </row>
    <row r="23" spans="3:10" ht="21.75" customHeight="1" x14ac:dyDescent="0.25">
      <c r="C23" s="64"/>
      <c r="D23" s="11" t="s">
        <v>121</v>
      </c>
      <c r="E23" s="24">
        <v>180</v>
      </c>
      <c r="F23" s="29">
        <v>0.11</v>
      </c>
      <c r="G23" s="29">
        <v>0</v>
      </c>
      <c r="H23" s="29">
        <v>15.8</v>
      </c>
      <c r="I23" s="24">
        <v>99.57</v>
      </c>
      <c r="J23" s="31" t="s">
        <v>34</v>
      </c>
    </row>
    <row r="24" spans="3:10" ht="15.75" x14ac:dyDescent="0.25">
      <c r="C24" s="64"/>
      <c r="D24" s="11" t="s">
        <v>84</v>
      </c>
      <c r="E24" s="24">
        <v>20</v>
      </c>
      <c r="F24" s="29">
        <v>3.02</v>
      </c>
      <c r="G24" s="29">
        <v>0.5</v>
      </c>
      <c r="H24" s="29">
        <v>13.3</v>
      </c>
      <c r="I24" s="24">
        <v>140.26</v>
      </c>
      <c r="J24" s="31" t="s">
        <v>34</v>
      </c>
    </row>
    <row r="25" spans="3:10" ht="18.75" customHeight="1" x14ac:dyDescent="0.25">
      <c r="C25" s="65"/>
      <c r="D25" s="11" t="s">
        <v>32</v>
      </c>
      <c r="E25" s="24">
        <v>100</v>
      </c>
      <c r="F25" s="29">
        <v>0.35</v>
      </c>
      <c r="G25" s="29">
        <v>0</v>
      </c>
      <c r="H25" s="29">
        <v>8.6199999999999992</v>
      </c>
      <c r="I25" s="24">
        <v>37.880000000000003</v>
      </c>
      <c r="J25" s="31" t="s">
        <v>34</v>
      </c>
    </row>
    <row r="26" spans="3:10" ht="30" customHeight="1" x14ac:dyDescent="0.25">
      <c r="C26" s="68" t="s">
        <v>198</v>
      </c>
      <c r="D26" s="69"/>
      <c r="E26" s="6">
        <f>SUM(E20:E25)</f>
        <v>560</v>
      </c>
      <c r="F26" s="6">
        <f>SUM(F20:F25)</f>
        <v>16.25</v>
      </c>
      <c r="G26" s="6">
        <f>SUM(G20:G25)</f>
        <v>17.97</v>
      </c>
      <c r="H26" s="6">
        <f>SUM(H20:H25)</f>
        <v>78.31</v>
      </c>
      <c r="I26" s="6">
        <f>SUM(I20:I25)</f>
        <v>540.26</v>
      </c>
      <c r="J26" s="33"/>
    </row>
    <row r="27" spans="3:10" ht="30" customHeight="1" x14ac:dyDescent="0.25">
      <c r="C27" s="59" t="s">
        <v>4</v>
      </c>
      <c r="D27" s="60"/>
      <c r="E27" s="26">
        <f>SUM(E13+E19+E26+E11)</f>
        <v>1805</v>
      </c>
      <c r="F27" s="26">
        <f>SUM(F26,F19,F13+F11)</f>
        <v>48.65</v>
      </c>
      <c r="G27" s="26">
        <f>SUM(G13+G19+G26+G11)</f>
        <v>53.97</v>
      </c>
      <c r="H27" s="26">
        <f>SUM(H13+H19+H26+H11)</f>
        <v>234.92000000000002</v>
      </c>
      <c r="I27" s="26">
        <f>SUM(I13+I19+I26+I11)</f>
        <v>1621.09</v>
      </c>
      <c r="J27" s="42"/>
    </row>
    <row r="28" spans="3:10" ht="49.5" customHeight="1" x14ac:dyDescent="0.25">
      <c r="C28" s="61" t="s">
        <v>223</v>
      </c>
      <c r="D28" s="62"/>
      <c r="E28" s="39">
        <v>1787.3</v>
      </c>
      <c r="F28" s="39">
        <v>48.97</v>
      </c>
      <c r="G28" s="39">
        <v>54.54</v>
      </c>
      <c r="H28" s="39">
        <v>238.73</v>
      </c>
      <c r="I28" s="39">
        <v>1620.93</v>
      </c>
      <c r="J28" s="43"/>
    </row>
  </sheetData>
  <mergeCells count="16">
    <mergeCell ref="E5:E6"/>
    <mergeCell ref="F5:H5"/>
    <mergeCell ref="I5:I6"/>
    <mergeCell ref="J5:J6"/>
    <mergeCell ref="C8:C10"/>
    <mergeCell ref="C5:C6"/>
    <mergeCell ref="C7:D7"/>
    <mergeCell ref="C26:D26"/>
    <mergeCell ref="C27:D27"/>
    <mergeCell ref="C28:D28"/>
    <mergeCell ref="C11:D11"/>
    <mergeCell ref="D5:D6"/>
    <mergeCell ref="C14:C18"/>
    <mergeCell ref="C13:D13"/>
    <mergeCell ref="C19:D19"/>
    <mergeCell ref="C20:C25"/>
  </mergeCells>
  <pageMargins left="0.94488188976377963" right="0.35433070866141736" top="0.31496062992125984" bottom="0.31496062992125984" header="0.35433070866141736" footer="0.35433070866141736"/>
  <pageSetup paperSize="9" scale="75" orientation="landscape" r:id="rId1"/>
  <ignoredErrors>
    <ignoredError sqref="F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opLeftCell="A4" workbookViewId="0">
      <selection activeCell="H22" sqref="H22:H28"/>
    </sheetView>
  </sheetViews>
  <sheetFormatPr defaultRowHeight="15" x14ac:dyDescent="0.25"/>
  <cols>
    <col min="1" max="1" width="2.5703125" customWidth="1"/>
    <col min="2" max="2" width="14.140625" customWidth="1"/>
    <col min="3" max="3" width="51.85546875" customWidth="1"/>
    <col min="8" max="8" width="11" customWidth="1"/>
    <col min="9" max="9" width="45.85546875" customWidth="1"/>
  </cols>
  <sheetData>
    <row r="1" spans="2:9" hidden="1" x14ac:dyDescent="0.25"/>
    <row r="2" spans="2:9" hidden="1" x14ac:dyDescent="0.25"/>
    <row r="3" spans="2:9" ht="15" hidden="1" customHeight="1" x14ac:dyDescent="0.25"/>
    <row r="4" spans="2:9" ht="33" customHeight="1" x14ac:dyDescent="0.25">
      <c r="B4" t="s">
        <v>36</v>
      </c>
    </row>
    <row r="5" spans="2:9" ht="2.25" customHeight="1" x14ac:dyDescent="0.25"/>
    <row r="6" spans="2:9" ht="15" customHeight="1" x14ac:dyDescent="0.25">
      <c r="B6" s="72" t="s">
        <v>3</v>
      </c>
      <c r="C6" s="72" t="s">
        <v>6</v>
      </c>
      <c r="D6" s="72" t="s">
        <v>7</v>
      </c>
      <c r="E6" s="74" t="s">
        <v>8</v>
      </c>
      <c r="F6" s="75"/>
      <c r="G6" s="76"/>
      <c r="H6" s="72" t="s">
        <v>12</v>
      </c>
      <c r="I6" s="72" t="s">
        <v>13</v>
      </c>
    </row>
    <row r="7" spans="2:9" ht="30" x14ac:dyDescent="0.25">
      <c r="B7" s="73"/>
      <c r="C7" s="73"/>
      <c r="D7" s="73"/>
      <c r="E7" s="6" t="s">
        <v>9</v>
      </c>
      <c r="F7" s="6" t="s">
        <v>10</v>
      </c>
      <c r="G7" s="6" t="s">
        <v>11</v>
      </c>
      <c r="H7" s="73"/>
      <c r="I7" s="73"/>
    </row>
    <row r="8" spans="2:9" ht="30" customHeight="1" x14ac:dyDescent="0.25">
      <c r="B8" s="66" t="s">
        <v>37</v>
      </c>
      <c r="C8" s="67"/>
      <c r="D8" s="23"/>
      <c r="E8" s="23"/>
      <c r="F8" s="23"/>
      <c r="G8" s="23"/>
      <c r="H8" s="23"/>
      <c r="I8" s="2"/>
    </row>
    <row r="9" spans="2:9" ht="21.75" customHeight="1" x14ac:dyDescent="0.25">
      <c r="B9" s="63" t="s">
        <v>1</v>
      </c>
      <c r="C9" s="48" t="s">
        <v>206</v>
      </c>
      <c r="D9" s="24">
        <v>150</v>
      </c>
      <c r="E9" s="24">
        <v>3.25</v>
      </c>
      <c r="F9" s="24">
        <v>3.9</v>
      </c>
      <c r="G9" s="24">
        <v>16.350000000000001</v>
      </c>
      <c r="H9" s="24">
        <v>112.06</v>
      </c>
      <c r="I9" s="31" t="s">
        <v>236</v>
      </c>
    </row>
    <row r="10" spans="2:9" ht="17.25" customHeight="1" x14ac:dyDescent="0.25">
      <c r="B10" s="64"/>
      <c r="C10" s="11" t="s">
        <v>38</v>
      </c>
      <c r="D10" s="24">
        <v>170</v>
      </c>
      <c r="E10" s="24">
        <v>2.85</v>
      </c>
      <c r="F10" s="24">
        <v>3.36</v>
      </c>
      <c r="G10" s="24">
        <v>13.43</v>
      </c>
      <c r="H10" s="24">
        <v>92.24</v>
      </c>
      <c r="I10" s="50" t="s">
        <v>126</v>
      </c>
    </row>
    <row r="11" spans="2:9" ht="18" customHeight="1" x14ac:dyDescent="0.25">
      <c r="B11" s="65"/>
      <c r="C11" s="11" t="s">
        <v>39</v>
      </c>
      <c r="D11" s="24">
        <v>30</v>
      </c>
      <c r="E11" s="24">
        <v>2.2999999999999998</v>
      </c>
      <c r="F11" s="24">
        <v>4.49</v>
      </c>
      <c r="G11" s="24">
        <v>10.8</v>
      </c>
      <c r="H11" s="24">
        <v>75.89</v>
      </c>
      <c r="I11" s="31" t="s">
        <v>120</v>
      </c>
    </row>
    <row r="12" spans="2:9" ht="18.75" customHeight="1" x14ac:dyDescent="0.25">
      <c r="B12" s="68" t="s">
        <v>15</v>
      </c>
      <c r="C12" s="69"/>
      <c r="D12" s="6">
        <f>SUM(D9:D11)</f>
        <v>350</v>
      </c>
      <c r="E12" s="6">
        <f>SUM(E9:E11)</f>
        <v>8.3999999999999986</v>
      </c>
      <c r="F12" s="6">
        <f>SUM(F9:F11)</f>
        <v>11.75</v>
      </c>
      <c r="G12" s="6">
        <f>SUM(G9:G11)</f>
        <v>40.58</v>
      </c>
      <c r="H12" s="6">
        <f>SUM(H9:H11)</f>
        <v>280.19</v>
      </c>
      <c r="I12" s="33"/>
    </row>
    <row r="13" spans="2:9" ht="19.5" customHeight="1" x14ac:dyDescent="0.25">
      <c r="B13" s="6" t="s">
        <v>16</v>
      </c>
      <c r="C13" s="5" t="s">
        <v>48</v>
      </c>
      <c r="D13" s="25">
        <v>100</v>
      </c>
      <c r="E13" s="25">
        <v>2.1</v>
      </c>
      <c r="F13" s="25">
        <v>0</v>
      </c>
      <c r="G13" s="25">
        <v>10.15</v>
      </c>
      <c r="H13" s="25">
        <v>70</v>
      </c>
      <c r="I13" s="33" t="s">
        <v>34</v>
      </c>
    </row>
    <row r="14" spans="2:9" ht="24.75" customHeight="1" x14ac:dyDescent="0.25">
      <c r="B14" s="68" t="s">
        <v>192</v>
      </c>
      <c r="C14" s="69"/>
      <c r="D14" s="6">
        <f>SUM(D13)</f>
        <v>100</v>
      </c>
      <c r="E14" s="6">
        <f>SUM(E13)</f>
        <v>2.1</v>
      </c>
      <c r="F14" s="6">
        <f>SUM(F13)</f>
        <v>0</v>
      </c>
      <c r="G14" s="6">
        <f>SUM(G13)</f>
        <v>10.15</v>
      </c>
      <c r="H14" s="6">
        <f>SUM(H13)</f>
        <v>70</v>
      </c>
      <c r="I14" s="33"/>
    </row>
    <row r="15" spans="2:9" ht="24" customHeight="1" x14ac:dyDescent="0.25">
      <c r="B15" s="63" t="s">
        <v>2</v>
      </c>
      <c r="C15" s="11" t="s">
        <v>40</v>
      </c>
      <c r="D15" s="24">
        <v>30</v>
      </c>
      <c r="E15" s="24">
        <v>0.46</v>
      </c>
      <c r="F15" s="24">
        <v>0.06</v>
      </c>
      <c r="G15" s="24">
        <v>1.44</v>
      </c>
      <c r="H15" s="24">
        <v>11.15</v>
      </c>
      <c r="I15" s="52" t="s">
        <v>132</v>
      </c>
    </row>
    <row r="16" spans="2:9" ht="15" customHeight="1" x14ac:dyDescent="0.25">
      <c r="B16" s="64"/>
      <c r="C16" s="11" t="s">
        <v>199</v>
      </c>
      <c r="D16" s="24">
        <v>150</v>
      </c>
      <c r="E16" s="24">
        <v>3.1</v>
      </c>
      <c r="F16" s="24">
        <v>3.3</v>
      </c>
      <c r="G16" s="24">
        <v>22.5</v>
      </c>
      <c r="H16" s="24">
        <v>130.5</v>
      </c>
      <c r="I16" s="31" t="s">
        <v>128</v>
      </c>
    </row>
    <row r="17" spans="2:9" ht="18.75" customHeight="1" x14ac:dyDescent="0.25">
      <c r="B17" s="64"/>
      <c r="C17" s="11" t="s">
        <v>41</v>
      </c>
      <c r="D17" s="24">
        <v>110</v>
      </c>
      <c r="E17" s="24">
        <v>4.1500000000000004</v>
      </c>
      <c r="F17" s="24">
        <v>7.08</v>
      </c>
      <c r="G17" s="24">
        <v>15.25</v>
      </c>
      <c r="H17" s="24">
        <v>105.9</v>
      </c>
      <c r="I17" s="34" t="s">
        <v>127</v>
      </c>
    </row>
    <row r="18" spans="2:9" ht="15.75" customHeight="1" x14ac:dyDescent="0.25">
      <c r="B18" s="64"/>
      <c r="C18" s="11" t="s">
        <v>42</v>
      </c>
      <c r="D18" s="24">
        <v>50</v>
      </c>
      <c r="E18" s="24">
        <v>4.58</v>
      </c>
      <c r="F18" s="24">
        <v>5.75</v>
      </c>
      <c r="G18" s="24">
        <v>10.1</v>
      </c>
      <c r="H18" s="24">
        <v>98.23</v>
      </c>
      <c r="I18" s="31" t="s">
        <v>129</v>
      </c>
    </row>
    <row r="19" spans="2:9" ht="16.5" customHeight="1" x14ac:dyDescent="0.25">
      <c r="B19" s="64"/>
      <c r="C19" s="11" t="s">
        <v>43</v>
      </c>
      <c r="D19" s="24">
        <v>150</v>
      </c>
      <c r="E19" s="24">
        <v>0.4</v>
      </c>
      <c r="F19" s="24">
        <v>0</v>
      </c>
      <c r="G19" s="24">
        <v>11.2</v>
      </c>
      <c r="H19" s="24">
        <v>90.5</v>
      </c>
      <c r="I19" s="34" t="s">
        <v>130</v>
      </c>
    </row>
    <row r="20" spans="2:9" ht="14.25" customHeight="1" x14ac:dyDescent="0.25">
      <c r="B20" s="64"/>
      <c r="C20" s="11" t="s">
        <v>25</v>
      </c>
      <c r="D20" s="24">
        <v>40</v>
      </c>
      <c r="E20" s="24">
        <v>2.0499999999999998</v>
      </c>
      <c r="F20" s="24">
        <v>0.35</v>
      </c>
      <c r="G20" s="24">
        <v>10.6</v>
      </c>
      <c r="H20" s="24">
        <v>53.75</v>
      </c>
      <c r="I20" s="31" t="s">
        <v>34</v>
      </c>
    </row>
    <row r="21" spans="2:9" ht="36.75" customHeight="1" x14ac:dyDescent="0.25">
      <c r="B21" s="68" t="s">
        <v>5</v>
      </c>
      <c r="C21" s="69"/>
      <c r="D21" s="6">
        <f>SUM(D15:D20)</f>
        <v>530</v>
      </c>
      <c r="E21" s="6">
        <f>SUM(E15:E20)</f>
        <v>14.740000000000002</v>
      </c>
      <c r="F21" s="6">
        <f>SUM(F15:F20)</f>
        <v>16.54</v>
      </c>
      <c r="G21" s="6">
        <f>SUM(G15:G20)</f>
        <v>71.089999999999989</v>
      </c>
      <c r="H21" s="6">
        <f>SUM(H15:H20)</f>
        <v>490.03000000000003</v>
      </c>
      <c r="I21" s="33"/>
    </row>
    <row r="22" spans="2:9" ht="21.75" customHeight="1" x14ac:dyDescent="0.25">
      <c r="B22" s="91" t="s">
        <v>197</v>
      </c>
      <c r="C22" s="11" t="s">
        <v>45</v>
      </c>
      <c r="D22" s="24">
        <v>30</v>
      </c>
      <c r="E22" s="24">
        <v>0.73</v>
      </c>
      <c r="F22" s="24">
        <v>2.1</v>
      </c>
      <c r="G22" s="24">
        <v>4.3</v>
      </c>
      <c r="H22" s="24">
        <v>33.56</v>
      </c>
      <c r="I22" s="49" t="s">
        <v>166</v>
      </c>
    </row>
    <row r="23" spans="2:9" ht="16.5" customHeight="1" x14ac:dyDescent="0.25">
      <c r="B23" s="70"/>
      <c r="C23" s="11" t="s">
        <v>46</v>
      </c>
      <c r="D23" s="24">
        <v>50</v>
      </c>
      <c r="E23" s="24">
        <v>3.4</v>
      </c>
      <c r="F23" s="24">
        <v>3.75</v>
      </c>
      <c r="G23" s="24">
        <v>3.2</v>
      </c>
      <c r="H23" s="24">
        <v>78.989999999999995</v>
      </c>
      <c r="I23" s="31" t="s">
        <v>131</v>
      </c>
    </row>
    <row r="24" spans="2:9" ht="19.5" customHeight="1" x14ac:dyDescent="0.25">
      <c r="B24" s="70"/>
      <c r="C24" s="11" t="s">
        <v>47</v>
      </c>
      <c r="D24" s="24">
        <v>110</v>
      </c>
      <c r="E24" s="24">
        <v>2.46</v>
      </c>
      <c r="F24" s="24">
        <v>4.1500000000000004</v>
      </c>
      <c r="G24" s="24">
        <v>11.52</v>
      </c>
      <c r="H24" s="24">
        <v>81.23</v>
      </c>
      <c r="I24" s="31" t="s">
        <v>134</v>
      </c>
    </row>
    <row r="25" spans="2:9" ht="18.75" customHeight="1" x14ac:dyDescent="0.25">
      <c r="B25" s="70"/>
      <c r="C25" s="11" t="s">
        <v>100</v>
      </c>
      <c r="D25" s="24">
        <v>150</v>
      </c>
      <c r="E25" s="24">
        <v>0.79</v>
      </c>
      <c r="F25" s="24">
        <v>0.05</v>
      </c>
      <c r="G25" s="24">
        <v>4.75</v>
      </c>
      <c r="H25" s="24">
        <v>65.8</v>
      </c>
      <c r="I25" s="50" t="s">
        <v>136</v>
      </c>
    </row>
    <row r="26" spans="2:9" ht="15.75" customHeight="1" x14ac:dyDescent="0.25">
      <c r="B26" s="70"/>
      <c r="C26" s="11" t="s">
        <v>44</v>
      </c>
      <c r="D26" s="24">
        <v>10</v>
      </c>
      <c r="E26" s="24">
        <v>1.6</v>
      </c>
      <c r="F26" s="24">
        <v>3.5</v>
      </c>
      <c r="G26" s="24">
        <v>11.56</v>
      </c>
      <c r="H26" s="24">
        <v>68.56</v>
      </c>
      <c r="I26" s="31" t="s">
        <v>34</v>
      </c>
    </row>
    <row r="27" spans="2:9" ht="18" customHeight="1" x14ac:dyDescent="0.25">
      <c r="B27" s="70"/>
      <c r="C27" s="11" t="s">
        <v>32</v>
      </c>
      <c r="D27" s="24">
        <v>95</v>
      </c>
      <c r="E27" s="24">
        <v>0.35</v>
      </c>
      <c r="F27" s="24">
        <v>0</v>
      </c>
      <c r="G27" s="24">
        <v>8.6199999999999992</v>
      </c>
      <c r="H27" s="24">
        <v>37.549999999999997</v>
      </c>
      <c r="I27" s="31" t="s">
        <v>34</v>
      </c>
    </row>
    <row r="28" spans="2:9" ht="18.75" customHeight="1" x14ac:dyDescent="0.25">
      <c r="B28" s="71"/>
      <c r="C28" s="11" t="s">
        <v>26</v>
      </c>
      <c r="D28" s="24">
        <v>30</v>
      </c>
      <c r="E28" s="24">
        <v>3.3</v>
      </c>
      <c r="F28" s="24">
        <v>0.6</v>
      </c>
      <c r="G28" s="24">
        <v>17</v>
      </c>
      <c r="H28" s="24">
        <v>55.23</v>
      </c>
      <c r="I28" s="31" t="s">
        <v>34</v>
      </c>
    </row>
    <row r="29" spans="2:9" ht="35.25" customHeight="1" x14ac:dyDescent="0.25">
      <c r="B29" s="68" t="s">
        <v>198</v>
      </c>
      <c r="C29" s="69"/>
      <c r="D29" s="6">
        <f>SUM(D22:D28)</f>
        <v>475</v>
      </c>
      <c r="E29" s="6">
        <f>SUM(E22:E28)</f>
        <v>12.629999999999999</v>
      </c>
      <c r="F29" s="6">
        <f>SUM(F22:F28)</f>
        <v>14.15</v>
      </c>
      <c r="G29" s="6">
        <f>SUM(G22:G28)</f>
        <v>60.949999999999996</v>
      </c>
      <c r="H29" s="6">
        <f>SUM(H22:H28)</f>
        <v>420.92</v>
      </c>
      <c r="I29" s="33"/>
    </row>
    <row r="30" spans="2:9" ht="43.5" customHeight="1" x14ac:dyDescent="0.25">
      <c r="B30" s="59" t="s">
        <v>4</v>
      </c>
      <c r="C30" s="60"/>
      <c r="D30" s="26">
        <f>SUM(D14+D21+D29+D12)</f>
        <v>1455</v>
      </c>
      <c r="E30" s="26">
        <f>E29+E21+E14+E12</f>
        <v>37.870000000000005</v>
      </c>
      <c r="F30" s="26">
        <f>SUM(F14+F21+F29+F12)</f>
        <v>42.44</v>
      </c>
      <c r="G30" s="26">
        <f>SUM(G14+G21+G29+G12)</f>
        <v>182.76999999999998</v>
      </c>
      <c r="H30" s="26">
        <f>SUM(H14+H21+H29+H12)</f>
        <v>1261.1400000000001</v>
      </c>
      <c r="I30" s="42"/>
    </row>
    <row r="31" spans="2:9" ht="40.5" customHeight="1" x14ac:dyDescent="0.25">
      <c r="B31" s="61" t="s">
        <v>207</v>
      </c>
      <c r="C31" s="62"/>
      <c r="D31" s="39">
        <v>1455</v>
      </c>
      <c r="E31" s="39">
        <v>37.840000000000003</v>
      </c>
      <c r="F31" s="39">
        <v>42.47</v>
      </c>
      <c r="G31" s="39">
        <v>182.61</v>
      </c>
      <c r="H31" s="39">
        <v>1261.1400000000001</v>
      </c>
      <c r="I31" s="43"/>
    </row>
  </sheetData>
  <mergeCells count="16">
    <mergeCell ref="I6:I7"/>
    <mergeCell ref="B9:B11"/>
    <mergeCell ref="B6:B7"/>
    <mergeCell ref="C6:C7"/>
    <mergeCell ref="B15:B20"/>
    <mergeCell ref="D6:D7"/>
    <mergeCell ref="E6:G6"/>
    <mergeCell ref="B12:C12"/>
    <mergeCell ref="B14:C14"/>
    <mergeCell ref="B29:C29"/>
    <mergeCell ref="B30:C30"/>
    <mergeCell ref="B31:C31"/>
    <mergeCell ref="B8:C8"/>
    <mergeCell ref="H6:H7"/>
    <mergeCell ref="B21:C21"/>
    <mergeCell ref="B22:B28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E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B2" workbookViewId="0">
      <selection activeCell="I20" sqref="I20:I26"/>
    </sheetView>
  </sheetViews>
  <sheetFormatPr defaultRowHeight="15" x14ac:dyDescent="0.25"/>
  <cols>
    <col min="1" max="1" width="9.140625" hidden="1" customWidth="1"/>
    <col min="2" max="2" width="3" customWidth="1"/>
    <col min="3" max="3" width="14.42578125" customWidth="1"/>
    <col min="4" max="4" width="41" customWidth="1"/>
    <col min="5" max="5" width="9.85546875" customWidth="1"/>
    <col min="10" max="10" width="43.42578125" customWidth="1"/>
    <col min="18" max="18" width="42.7109375" customWidth="1"/>
  </cols>
  <sheetData>
    <row r="1" spans="3:10" hidden="1" x14ac:dyDescent="0.25"/>
    <row r="2" spans="3:10" x14ac:dyDescent="0.25">
      <c r="C2" t="s">
        <v>17</v>
      </c>
    </row>
    <row r="3" spans="3:10" ht="3" customHeight="1" x14ac:dyDescent="0.25"/>
    <row r="4" spans="3:10" ht="15" customHeight="1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0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0" ht="30" customHeight="1" x14ac:dyDescent="0.25">
      <c r="C6" s="66" t="s">
        <v>49</v>
      </c>
      <c r="D6" s="67"/>
      <c r="E6" s="23"/>
      <c r="F6" s="23"/>
      <c r="G6" s="23"/>
      <c r="H6" s="23"/>
      <c r="I6" s="23"/>
      <c r="J6" s="41"/>
    </row>
    <row r="7" spans="3:10" ht="22.5" customHeight="1" x14ac:dyDescent="0.25">
      <c r="C7" s="63" t="s">
        <v>1</v>
      </c>
      <c r="D7" s="48" t="s">
        <v>206</v>
      </c>
      <c r="E7" s="24">
        <v>200</v>
      </c>
      <c r="F7" s="24">
        <v>4.55</v>
      </c>
      <c r="G7" s="24">
        <v>5.3</v>
      </c>
      <c r="H7" s="24">
        <v>17.75</v>
      </c>
      <c r="I7" s="24">
        <v>137.88999999999999</v>
      </c>
      <c r="J7" s="31" t="s">
        <v>236</v>
      </c>
    </row>
    <row r="8" spans="3:10" ht="16.5" x14ac:dyDescent="0.25">
      <c r="C8" s="64"/>
      <c r="D8" s="11" t="s">
        <v>38</v>
      </c>
      <c r="E8" s="24">
        <v>200</v>
      </c>
      <c r="F8" s="24">
        <v>3.07</v>
      </c>
      <c r="G8" s="24">
        <v>5.23</v>
      </c>
      <c r="H8" s="24">
        <v>18.670000000000002</v>
      </c>
      <c r="I8" s="24">
        <v>108.95</v>
      </c>
      <c r="J8" s="50" t="s">
        <v>126</v>
      </c>
    </row>
    <row r="9" spans="3:10" x14ac:dyDescent="0.25">
      <c r="C9" s="65"/>
      <c r="D9" s="11" t="s">
        <v>39</v>
      </c>
      <c r="E9" s="24">
        <v>40</v>
      </c>
      <c r="F9" s="24">
        <v>3.2</v>
      </c>
      <c r="G9" s="24">
        <v>4.49</v>
      </c>
      <c r="H9" s="24">
        <v>15.78</v>
      </c>
      <c r="I9" s="24">
        <v>113.81</v>
      </c>
      <c r="J9" s="31" t="s">
        <v>120</v>
      </c>
    </row>
    <row r="10" spans="3:10" ht="26.25" customHeight="1" x14ac:dyDescent="0.25">
      <c r="C10" s="68" t="s">
        <v>15</v>
      </c>
      <c r="D10" s="69"/>
      <c r="E10" s="6">
        <f>SUM(E7:E9)</f>
        <v>440</v>
      </c>
      <c r="F10" s="6">
        <f>SUM(F7:F9)</f>
        <v>10.82</v>
      </c>
      <c r="G10" s="6">
        <f>SUM(G7:G9)</f>
        <v>15.020000000000001</v>
      </c>
      <c r="H10" s="6">
        <f>SUM(H7:H9)</f>
        <v>52.2</v>
      </c>
      <c r="I10" s="6">
        <f>SUM(I7:I9)</f>
        <v>360.65</v>
      </c>
      <c r="J10" s="33"/>
    </row>
    <row r="11" spans="3:10" ht="21" customHeight="1" x14ac:dyDescent="0.25">
      <c r="C11" s="6" t="s">
        <v>16</v>
      </c>
      <c r="D11" s="5" t="s">
        <v>48</v>
      </c>
      <c r="E11" s="25">
        <v>100</v>
      </c>
      <c r="F11" s="18">
        <v>2.7</v>
      </c>
      <c r="G11" s="18">
        <v>0</v>
      </c>
      <c r="H11" s="18">
        <v>13.05</v>
      </c>
      <c r="I11" s="25">
        <v>90</v>
      </c>
      <c r="J11" s="33" t="s">
        <v>34</v>
      </c>
    </row>
    <row r="12" spans="3:10" ht="21.75" customHeight="1" x14ac:dyDescent="0.25">
      <c r="C12" s="68" t="s">
        <v>192</v>
      </c>
      <c r="D12" s="69"/>
      <c r="E12" s="6">
        <f>SUM(E11)</f>
        <v>100</v>
      </c>
      <c r="F12" s="6">
        <f>SUM(F11)</f>
        <v>2.7</v>
      </c>
      <c r="G12" s="6">
        <f>SUM(G11)</f>
        <v>0</v>
      </c>
      <c r="H12" s="6">
        <f>SUM(H11)</f>
        <v>13.05</v>
      </c>
      <c r="I12" s="6">
        <f>SUM(I11)</f>
        <v>90</v>
      </c>
      <c r="J12" s="33"/>
    </row>
    <row r="13" spans="3:10" ht="16.5" x14ac:dyDescent="0.25">
      <c r="C13" s="63" t="s">
        <v>2</v>
      </c>
      <c r="D13" s="11" t="s">
        <v>40</v>
      </c>
      <c r="E13" s="24">
        <v>50</v>
      </c>
      <c r="F13" s="24">
        <v>0.65</v>
      </c>
      <c r="G13" s="24">
        <v>0.06</v>
      </c>
      <c r="H13" s="24">
        <v>4.28</v>
      </c>
      <c r="I13" s="24">
        <v>15.2</v>
      </c>
      <c r="J13" s="49" t="s">
        <v>132</v>
      </c>
    </row>
    <row r="14" spans="3:10" x14ac:dyDescent="0.25">
      <c r="C14" s="64"/>
      <c r="D14" s="11" t="s">
        <v>200</v>
      </c>
      <c r="E14" s="24">
        <v>200</v>
      </c>
      <c r="F14" s="24">
        <v>5.8</v>
      </c>
      <c r="G14" s="24">
        <v>4.5999999999999996</v>
      </c>
      <c r="H14" s="24">
        <v>19.600000000000001</v>
      </c>
      <c r="I14" s="24">
        <v>135.5</v>
      </c>
      <c r="J14" s="31" t="s">
        <v>128</v>
      </c>
    </row>
    <row r="15" spans="3:10" x14ac:dyDescent="0.25">
      <c r="C15" s="64"/>
      <c r="D15" s="11" t="s">
        <v>41</v>
      </c>
      <c r="E15" s="24">
        <v>130</v>
      </c>
      <c r="F15" s="24">
        <v>4.8499999999999996</v>
      </c>
      <c r="G15" s="24">
        <v>4.0999999999999996</v>
      </c>
      <c r="H15" s="24">
        <v>10.220000000000001</v>
      </c>
      <c r="I15" s="24">
        <v>121.05</v>
      </c>
      <c r="J15" s="34" t="s">
        <v>127</v>
      </c>
    </row>
    <row r="16" spans="3:10" x14ac:dyDescent="0.25">
      <c r="C16" s="64"/>
      <c r="D16" s="11" t="s">
        <v>42</v>
      </c>
      <c r="E16" s="24">
        <v>70</v>
      </c>
      <c r="F16" s="24">
        <v>2.7</v>
      </c>
      <c r="G16" s="24">
        <v>11.5</v>
      </c>
      <c r="H16" s="24">
        <v>9.9499999999999993</v>
      </c>
      <c r="I16" s="24">
        <v>131.59</v>
      </c>
      <c r="J16" s="31" t="s">
        <v>129</v>
      </c>
    </row>
    <row r="17" spans="3:10" x14ac:dyDescent="0.25">
      <c r="C17" s="64"/>
      <c r="D17" s="11" t="s">
        <v>43</v>
      </c>
      <c r="E17" s="24">
        <v>180</v>
      </c>
      <c r="F17" s="24">
        <v>0.4</v>
      </c>
      <c r="G17" s="24">
        <v>0</v>
      </c>
      <c r="H17" s="24">
        <v>22.3</v>
      </c>
      <c r="I17" s="24">
        <v>102.4</v>
      </c>
      <c r="J17" s="34" t="s">
        <v>130</v>
      </c>
    </row>
    <row r="18" spans="3:10" x14ac:dyDescent="0.25">
      <c r="C18" s="64"/>
      <c r="D18" s="11" t="s">
        <v>25</v>
      </c>
      <c r="E18" s="24">
        <v>50</v>
      </c>
      <c r="F18" s="24">
        <v>4.5</v>
      </c>
      <c r="G18" s="24">
        <v>0.75</v>
      </c>
      <c r="H18" s="24">
        <v>25</v>
      </c>
      <c r="I18" s="24">
        <v>124.75</v>
      </c>
      <c r="J18" s="31" t="s">
        <v>34</v>
      </c>
    </row>
    <row r="19" spans="3:10" ht="30" customHeight="1" x14ac:dyDescent="0.25">
      <c r="C19" s="68" t="s">
        <v>5</v>
      </c>
      <c r="D19" s="69"/>
      <c r="E19" s="6">
        <f>SUM(E13:E18)</f>
        <v>680</v>
      </c>
      <c r="F19" s="6">
        <f>SUM(F13:F18)</f>
        <v>18.899999999999999</v>
      </c>
      <c r="G19" s="6">
        <f>SUM(G13:G18)</f>
        <v>21.009999999999998</v>
      </c>
      <c r="H19" s="6">
        <f>SUM(H13:H18)</f>
        <v>91.35</v>
      </c>
      <c r="I19" s="6">
        <f>SUM(I13:I18)</f>
        <v>630.49</v>
      </c>
      <c r="J19" s="33"/>
    </row>
    <row r="20" spans="3:10" ht="19.5" customHeight="1" x14ac:dyDescent="0.25">
      <c r="C20" s="91" t="s">
        <v>197</v>
      </c>
      <c r="D20" s="11" t="s">
        <v>45</v>
      </c>
      <c r="E20" s="24">
        <v>50</v>
      </c>
      <c r="F20" s="24">
        <v>0.65</v>
      </c>
      <c r="G20" s="24">
        <v>4.0999999999999996</v>
      </c>
      <c r="H20" s="24">
        <v>4</v>
      </c>
      <c r="I20" s="24">
        <v>56.7</v>
      </c>
      <c r="J20" s="49" t="s">
        <v>166</v>
      </c>
    </row>
    <row r="21" spans="3:10" x14ac:dyDescent="0.25">
      <c r="C21" s="70"/>
      <c r="D21" s="11" t="s">
        <v>46</v>
      </c>
      <c r="E21" s="24">
        <v>70</v>
      </c>
      <c r="F21" s="24">
        <v>5.2</v>
      </c>
      <c r="G21" s="24">
        <v>5.45</v>
      </c>
      <c r="H21" s="24">
        <v>10.3</v>
      </c>
      <c r="I21" s="24">
        <v>105.89</v>
      </c>
      <c r="J21" s="31" t="s">
        <v>131</v>
      </c>
    </row>
    <row r="22" spans="3:10" ht="17.25" customHeight="1" x14ac:dyDescent="0.25">
      <c r="C22" s="70"/>
      <c r="D22" s="11" t="s">
        <v>47</v>
      </c>
      <c r="E22" s="24">
        <v>130</v>
      </c>
      <c r="F22" s="24">
        <v>4.3499999999999996</v>
      </c>
      <c r="G22" s="24">
        <v>4.9000000000000004</v>
      </c>
      <c r="H22" s="24">
        <v>16.2</v>
      </c>
      <c r="I22" s="24">
        <v>98.52</v>
      </c>
      <c r="J22" s="31" t="s">
        <v>134</v>
      </c>
    </row>
    <row r="23" spans="3:10" ht="20.25" customHeight="1" x14ac:dyDescent="0.25">
      <c r="C23" s="70"/>
      <c r="D23" s="11" t="s">
        <v>100</v>
      </c>
      <c r="E23" s="24">
        <v>180</v>
      </c>
      <c r="F23" s="24">
        <v>0.79</v>
      </c>
      <c r="G23" s="24">
        <v>0.05</v>
      </c>
      <c r="H23" s="24">
        <v>12.5</v>
      </c>
      <c r="I23" s="24">
        <v>93.68</v>
      </c>
      <c r="J23" s="50" t="s">
        <v>136</v>
      </c>
    </row>
    <row r="24" spans="3:10" ht="20.25" customHeight="1" x14ac:dyDescent="0.25">
      <c r="C24" s="70"/>
      <c r="D24" s="11" t="s">
        <v>44</v>
      </c>
      <c r="E24" s="24">
        <v>20</v>
      </c>
      <c r="F24" s="24">
        <v>1.6</v>
      </c>
      <c r="G24" s="24">
        <v>2.9</v>
      </c>
      <c r="H24" s="24">
        <v>10</v>
      </c>
      <c r="I24" s="24">
        <v>79.63</v>
      </c>
      <c r="J24" s="31" t="s">
        <v>34</v>
      </c>
    </row>
    <row r="25" spans="3:10" ht="18.75" customHeight="1" x14ac:dyDescent="0.25">
      <c r="C25" s="70"/>
      <c r="D25" s="11" t="s">
        <v>32</v>
      </c>
      <c r="E25" s="24">
        <v>100</v>
      </c>
      <c r="F25" s="24">
        <v>0.35</v>
      </c>
      <c r="G25" s="24">
        <v>0</v>
      </c>
      <c r="H25" s="24">
        <v>8.32</v>
      </c>
      <c r="I25" s="24">
        <v>38.56</v>
      </c>
      <c r="J25" s="31" t="s">
        <v>34</v>
      </c>
    </row>
    <row r="26" spans="3:10" ht="18.75" customHeight="1" x14ac:dyDescent="0.25">
      <c r="C26" s="71"/>
      <c r="D26" s="11" t="s">
        <v>26</v>
      </c>
      <c r="E26" s="24">
        <v>40</v>
      </c>
      <c r="F26" s="24">
        <v>3.3</v>
      </c>
      <c r="G26" s="24">
        <v>0.6</v>
      </c>
      <c r="H26" s="24">
        <v>17</v>
      </c>
      <c r="I26" s="24">
        <v>67.33</v>
      </c>
      <c r="J26" s="31" t="s">
        <v>34</v>
      </c>
    </row>
    <row r="27" spans="3:10" ht="40.5" customHeight="1" x14ac:dyDescent="0.25">
      <c r="C27" s="68" t="s">
        <v>198</v>
      </c>
      <c r="D27" s="69"/>
      <c r="E27" s="6">
        <f>SUM(E20:E26)</f>
        <v>590</v>
      </c>
      <c r="F27" s="6">
        <f>SUM(F20:F26)</f>
        <v>16.239999999999998</v>
      </c>
      <c r="G27" s="6">
        <f>SUM(G20:G26)</f>
        <v>18.000000000000004</v>
      </c>
      <c r="H27" s="6">
        <f>SUM(H20:H26)</f>
        <v>78.319999999999993</v>
      </c>
      <c r="I27" s="6">
        <f>SUM(I20:I26)</f>
        <v>540.31000000000006</v>
      </c>
      <c r="J27" s="33"/>
    </row>
    <row r="28" spans="3:10" ht="42.75" customHeight="1" x14ac:dyDescent="0.25">
      <c r="C28" s="59" t="s">
        <v>4</v>
      </c>
      <c r="D28" s="60"/>
      <c r="E28" s="26">
        <f>SUM(E27,E19,E12,E10)</f>
        <v>1810</v>
      </c>
      <c r="F28" s="26">
        <f>SUM(F27,F19,F12,F10)</f>
        <v>48.660000000000004</v>
      </c>
      <c r="G28" s="26">
        <f>SUM(G12+G19+G27+G10)</f>
        <v>54.030000000000008</v>
      </c>
      <c r="H28" s="26">
        <f>SUM(H12+H19+H27+H10)</f>
        <v>234.91999999999996</v>
      </c>
      <c r="I28" s="26">
        <f>SUM(I12+I19+I27+I10)</f>
        <v>1621.4500000000003</v>
      </c>
      <c r="J28" s="42"/>
    </row>
    <row r="29" spans="3:10" ht="45" customHeight="1" x14ac:dyDescent="0.25">
      <c r="C29" s="61" t="s">
        <v>207</v>
      </c>
      <c r="D29" s="62"/>
      <c r="E29" s="39">
        <v>1789</v>
      </c>
      <c r="F29" s="39">
        <v>48.72</v>
      </c>
      <c r="G29" s="39">
        <v>54.57</v>
      </c>
      <c r="H29" s="39">
        <v>234.92</v>
      </c>
      <c r="I29" s="39">
        <v>1621.49</v>
      </c>
      <c r="J29" s="43"/>
    </row>
  </sheetData>
  <mergeCells count="16">
    <mergeCell ref="E4:E5"/>
    <mergeCell ref="F4:H4"/>
    <mergeCell ref="I4:I5"/>
    <mergeCell ref="J4:J5"/>
    <mergeCell ref="C7:C9"/>
    <mergeCell ref="C4:C5"/>
    <mergeCell ref="C27:D27"/>
    <mergeCell ref="C28:D28"/>
    <mergeCell ref="C29:D29"/>
    <mergeCell ref="C6:D6"/>
    <mergeCell ref="D4:D5"/>
    <mergeCell ref="C13:C18"/>
    <mergeCell ref="C10:D10"/>
    <mergeCell ref="C12:D12"/>
    <mergeCell ref="C19:D19"/>
    <mergeCell ref="C20:C26"/>
  </mergeCells>
  <pageMargins left="0.98425196850393704" right="0.35433070866141736" top="0.31496062992125984" bottom="0.31496062992125984" header="0.35433070866141736" footer="0.35433070866141736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7"/>
  <sheetViews>
    <sheetView topLeftCell="A2" workbookViewId="0">
      <selection activeCell="I20" sqref="I20:I24"/>
    </sheetView>
  </sheetViews>
  <sheetFormatPr defaultRowHeight="15" x14ac:dyDescent="0.25"/>
  <cols>
    <col min="1" max="1" width="0.7109375" customWidth="1"/>
    <col min="2" max="2" width="0.28515625" customWidth="1"/>
    <col min="3" max="3" width="17.28515625" customWidth="1"/>
    <col min="4" max="4" width="41.140625" customWidth="1"/>
    <col min="9" max="9" width="10.5703125" customWidth="1"/>
    <col min="10" max="10" width="46.140625" customWidth="1"/>
  </cols>
  <sheetData>
    <row r="1" spans="3:10" hidden="1" x14ac:dyDescent="0.25"/>
    <row r="2" spans="3:10" x14ac:dyDescent="0.25">
      <c r="C2" t="s">
        <v>14</v>
      </c>
    </row>
    <row r="3" spans="3:10" hidden="1" x14ac:dyDescent="0.25"/>
    <row r="4" spans="3:10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0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0" ht="45" customHeight="1" x14ac:dyDescent="0.25">
      <c r="C6" s="66" t="s">
        <v>50</v>
      </c>
      <c r="D6" s="67"/>
      <c r="E6" s="23"/>
      <c r="F6" s="23"/>
      <c r="G6" s="23"/>
      <c r="H6" s="23"/>
      <c r="I6" s="23"/>
      <c r="J6" s="41"/>
    </row>
    <row r="7" spans="3:10" ht="23.25" customHeight="1" x14ac:dyDescent="0.25">
      <c r="C7" s="63" t="s">
        <v>1</v>
      </c>
      <c r="D7" s="11" t="s">
        <v>51</v>
      </c>
      <c r="E7" s="24">
        <v>150</v>
      </c>
      <c r="F7" s="24">
        <v>3.85</v>
      </c>
      <c r="G7" s="24">
        <v>8.01</v>
      </c>
      <c r="H7" s="24">
        <v>21.39</v>
      </c>
      <c r="I7" s="24">
        <v>148.06</v>
      </c>
      <c r="J7" s="31" t="s">
        <v>137</v>
      </c>
    </row>
    <row r="8" spans="3:10" ht="21" customHeight="1" x14ac:dyDescent="0.25">
      <c r="C8" s="64"/>
      <c r="D8" s="11" t="s">
        <v>101</v>
      </c>
      <c r="E8" s="24">
        <v>180</v>
      </c>
      <c r="F8" s="24">
        <v>2.8</v>
      </c>
      <c r="G8" s="24">
        <v>2.84</v>
      </c>
      <c r="H8" s="24">
        <v>16.09</v>
      </c>
      <c r="I8" s="24">
        <v>104.36</v>
      </c>
      <c r="J8" s="50" t="s">
        <v>165</v>
      </c>
    </row>
    <row r="9" spans="3:10" ht="20.25" customHeight="1" x14ac:dyDescent="0.25">
      <c r="C9" s="65"/>
      <c r="D9" s="11" t="s">
        <v>52</v>
      </c>
      <c r="E9" s="24">
        <v>20</v>
      </c>
      <c r="F9" s="24">
        <v>1.82</v>
      </c>
      <c r="G9" s="24">
        <v>0.9</v>
      </c>
      <c r="H9" s="24">
        <v>3.1</v>
      </c>
      <c r="I9" s="24">
        <v>27.78</v>
      </c>
      <c r="J9" s="31" t="s">
        <v>160</v>
      </c>
    </row>
    <row r="10" spans="3:10" ht="20.25" customHeight="1" x14ac:dyDescent="0.25">
      <c r="C10" s="68" t="s">
        <v>193</v>
      </c>
      <c r="D10" s="69"/>
      <c r="E10" s="6">
        <f>SUM(E7:E9)</f>
        <v>350</v>
      </c>
      <c r="F10" s="6">
        <f>SUM(F7:F9)</f>
        <v>8.4700000000000006</v>
      </c>
      <c r="G10" s="6">
        <f>SUM(G7:G9)</f>
        <v>11.75</v>
      </c>
      <c r="H10" s="6">
        <f>SUM(H7:H9)</f>
        <v>40.580000000000005</v>
      </c>
      <c r="I10" s="6">
        <f>SUM(I7:I9)</f>
        <v>280.20000000000005</v>
      </c>
      <c r="J10" s="33"/>
    </row>
    <row r="11" spans="3:10" ht="22.5" customHeight="1" x14ac:dyDescent="0.25">
      <c r="C11" s="6" t="s">
        <v>16</v>
      </c>
      <c r="D11" s="5" t="s">
        <v>60</v>
      </c>
      <c r="E11" s="25">
        <v>100</v>
      </c>
      <c r="F11" s="25">
        <v>2.1</v>
      </c>
      <c r="G11" s="25">
        <v>0</v>
      </c>
      <c r="H11" s="25">
        <v>10.15</v>
      </c>
      <c r="I11" s="25">
        <v>70</v>
      </c>
      <c r="J11" s="33" t="s">
        <v>34</v>
      </c>
    </row>
    <row r="12" spans="3:10" ht="32.25" customHeight="1" x14ac:dyDescent="0.25">
      <c r="C12" s="68" t="s">
        <v>192</v>
      </c>
      <c r="D12" s="69"/>
      <c r="E12" s="6">
        <f>SUM(E11)</f>
        <v>100</v>
      </c>
      <c r="F12" s="6">
        <f>SUM(F11)</f>
        <v>2.1</v>
      </c>
      <c r="G12" s="6">
        <f>SUM(G11)</f>
        <v>0</v>
      </c>
      <c r="H12" s="6">
        <f>SUM(H11)</f>
        <v>10.15</v>
      </c>
      <c r="I12" s="6">
        <f>SUM(I11)</f>
        <v>70</v>
      </c>
      <c r="J12" s="33"/>
    </row>
    <row r="13" spans="3:10" ht="25.5" customHeight="1" x14ac:dyDescent="0.25">
      <c r="C13" s="63" t="s">
        <v>2</v>
      </c>
      <c r="D13" s="11" t="s">
        <v>53</v>
      </c>
      <c r="E13" s="24">
        <v>30</v>
      </c>
      <c r="F13" s="24">
        <v>1</v>
      </c>
      <c r="G13" s="24">
        <v>0</v>
      </c>
      <c r="H13" s="24">
        <v>3.31</v>
      </c>
      <c r="I13" s="24">
        <v>10.58</v>
      </c>
      <c r="J13" s="51" t="s">
        <v>138</v>
      </c>
    </row>
    <row r="14" spans="3:10" ht="23.25" customHeight="1" x14ac:dyDescent="0.25">
      <c r="C14" s="64"/>
      <c r="D14" s="11" t="s">
        <v>54</v>
      </c>
      <c r="E14" s="24">
        <v>150</v>
      </c>
      <c r="F14" s="24">
        <v>6.05</v>
      </c>
      <c r="G14" s="24">
        <v>5.65</v>
      </c>
      <c r="H14" s="24">
        <v>13.76</v>
      </c>
      <c r="I14" s="24">
        <v>102.5</v>
      </c>
      <c r="J14" s="50" t="s">
        <v>189</v>
      </c>
    </row>
    <row r="15" spans="3:10" ht="22.5" customHeight="1" x14ac:dyDescent="0.25">
      <c r="C15" s="64"/>
      <c r="D15" s="11" t="s">
        <v>55</v>
      </c>
      <c r="E15" s="24">
        <v>160</v>
      </c>
      <c r="F15" s="24">
        <v>3.58</v>
      </c>
      <c r="G15" s="24">
        <v>9.5399999999999991</v>
      </c>
      <c r="H15" s="24">
        <v>16.78</v>
      </c>
      <c r="I15" s="24">
        <v>174.58</v>
      </c>
      <c r="J15" s="34" t="s">
        <v>141</v>
      </c>
    </row>
    <row r="16" spans="3:10" ht="20.25" customHeight="1" x14ac:dyDescent="0.25">
      <c r="C16" s="64"/>
      <c r="D16" s="11" t="s">
        <v>56</v>
      </c>
      <c r="E16" s="24">
        <v>150</v>
      </c>
      <c r="F16" s="24">
        <v>0.12</v>
      </c>
      <c r="G16" s="24">
        <v>0.62</v>
      </c>
      <c r="H16" s="24">
        <v>18.73</v>
      </c>
      <c r="I16" s="24">
        <v>80.98</v>
      </c>
      <c r="J16" s="34" t="s">
        <v>142</v>
      </c>
    </row>
    <row r="17" spans="3:10" ht="20.25" customHeight="1" x14ac:dyDescent="0.25">
      <c r="C17" s="64"/>
      <c r="D17" s="11" t="s">
        <v>31</v>
      </c>
      <c r="E17" s="24">
        <v>20</v>
      </c>
      <c r="F17" s="24">
        <v>2.0499999999999998</v>
      </c>
      <c r="G17" s="24">
        <v>0.35</v>
      </c>
      <c r="H17" s="24">
        <v>12.21</v>
      </c>
      <c r="I17" s="24">
        <v>58.07</v>
      </c>
      <c r="J17" s="31" t="s">
        <v>34</v>
      </c>
    </row>
    <row r="18" spans="3:10" ht="15" customHeight="1" x14ac:dyDescent="0.25">
      <c r="C18" s="64"/>
      <c r="D18" s="11" t="s">
        <v>26</v>
      </c>
      <c r="E18" s="24">
        <v>40</v>
      </c>
      <c r="F18" s="24">
        <v>1.98</v>
      </c>
      <c r="G18" s="24">
        <v>0.36</v>
      </c>
      <c r="H18" s="24">
        <v>6.31</v>
      </c>
      <c r="I18" s="24">
        <v>63.5</v>
      </c>
      <c r="J18" s="31" t="s">
        <v>34</v>
      </c>
    </row>
    <row r="19" spans="3:10" ht="38.25" customHeight="1" x14ac:dyDescent="0.25">
      <c r="C19" s="68" t="s">
        <v>5</v>
      </c>
      <c r="D19" s="69"/>
      <c r="E19" s="6">
        <f>SUM(E13:E18)</f>
        <v>550</v>
      </c>
      <c r="F19" s="6">
        <f>SUM(F13:F18)</f>
        <v>14.779999999999998</v>
      </c>
      <c r="G19" s="6">
        <f>SUM(G13:G18)</f>
        <v>16.52</v>
      </c>
      <c r="H19" s="6">
        <f>SUM(H13:H18)</f>
        <v>71.099999999999994</v>
      </c>
      <c r="I19" s="6">
        <f>SUM(I13:I18)</f>
        <v>490.21000000000004</v>
      </c>
      <c r="J19" s="33"/>
    </row>
    <row r="20" spans="3:10" ht="19.5" customHeight="1" x14ac:dyDescent="0.25">
      <c r="C20" s="63" t="s">
        <v>197</v>
      </c>
      <c r="D20" s="11" t="s">
        <v>57</v>
      </c>
      <c r="E20" s="24">
        <v>40</v>
      </c>
      <c r="F20" s="24">
        <v>1.58</v>
      </c>
      <c r="G20" s="24">
        <v>2.5099999999999998</v>
      </c>
      <c r="H20" s="24">
        <v>12.5</v>
      </c>
      <c r="I20" s="24">
        <v>95.87</v>
      </c>
      <c r="J20" s="34" t="s">
        <v>143</v>
      </c>
    </row>
    <row r="21" spans="3:10" ht="19.5" customHeight="1" x14ac:dyDescent="0.25">
      <c r="C21" s="64"/>
      <c r="D21" s="11" t="s">
        <v>196</v>
      </c>
      <c r="E21" s="24">
        <v>130</v>
      </c>
      <c r="F21" s="24">
        <v>6.5</v>
      </c>
      <c r="G21" s="24">
        <v>5.55</v>
      </c>
      <c r="H21" s="24">
        <v>22.83</v>
      </c>
      <c r="I21" s="24">
        <v>144.06</v>
      </c>
      <c r="J21" s="34" t="s">
        <v>144</v>
      </c>
    </row>
    <row r="22" spans="3:10" ht="20.25" customHeight="1" x14ac:dyDescent="0.25">
      <c r="C22" s="64"/>
      <c r="D22" s="11" t="s">
        <v>211</v>
      </c>
      <c r="E22" s="24">
        <v>150</v>
      </c>
      <c r="F22" s="24">
        <v>2.52</v>
      </c>
      <c r="G22" s="24">
        <v>4.9000000000000004</v>
      </c>
      <c r="H22" s="24">
        <v>9.2799999999999994</v>
      </c>
      <c r="I22" s="24">
        <v>95.02</v>
      </c>
      <c r="J22" s="31" t="s">
        <v>34</v>
      </c>
    </row>
    <row r="23" spans="3:10" ht="20.25" customHeight="1" x14ac:dyDescent="0.25">
      <c r="C23" s="64"/>
      <c r="D23" s="11" t="s">
        <v>31</v>
      </c>
      <c r="E23" s="24">
        <v>20</v>
      </c>
      <c r="F23" s="24">
        <v>1.67</v>
      </c>
      <c r="G23" s="24">
        <v>1.1399999999999999</v>
      </c>
      <c r="H23" s="24">
        <v>7.7</v>
      </c>
      <c r="I23" s="24">
        <v>47.74</v>
      </c>
      <c r="J23" s="31" t="s">
        <v>34</v>
      </c>
    </row>
    <row r="24" spans="3:10" ht="15.75" customHeight="1" x14ac:dyDescent="0.25">
      <c r="C24" s="65"/>
      <c r="D24" s="11" t="s">
        <v>32</v>
      </c>
      <c r="E24" s="24">
        <v>95</v>
      </c>
      <c r="F24" s="24">
        <v>0.35</v>
      </c>
      <c r="G24" s="24">
        <v>0</v>
      </c>
      <c r="H24" s="24">
        <v>8.6199999999999992</v>
      </c>
      <c r="I24" s="24">
        <v>37.549999999999997</v>
      </c>
      <c r="J24" s="31" t="s">
        <v>34</v>
      </c>
    </row>
    <row r="25" spans="3:10" ht="40.5" customHeight="1" x14ac:dyDescent="0.25">
      <c r="C25" s="68" t="s">
        <v>198</v>
      </c>
      <c r="D25" s="69"/>
      <c r="E25" s="6">
        <f>SUM(E20:E24)</f>
        <v>435</v>
      </c>
      <c r="F25" s="6">
        <f>SUM(F20:F24)</f>
        <v>12.62</v>
      </c>
      <c r="G25" s="6">
        <f>SUM(G20:G24)</f>
        <v>14.1</v>
      </c>
      <c r="H25" s="6">
        <f>SUM(H20:H24)</f>
        <v>60.93</v>
      </c>
      <c r="I25" s="6">
        <f>SUM(I20:I24)</f>
        <v>420.24</v>
      </c>
      <c r="J25" s="33"/>
    </row>
    <row r="26" spans="3:10" ht="33.75" customHeight="1" x14ac:dyDescent="0.25">
      <c r="C26" s="59" t="s">
        <v>4</v>
      </c>
      <c r="D26" s="60"/>
      <c r="E26" s="26">
        <f>SUM(E12+E19+E25+E10)</f>
        <v>1435</v>
      </c>
      <c r="F26" s="26">
        <f>SUM(F25,F19,F12+F10)</f>
        <v>37.97</v>
      </c>
      <c r="G26" s="26">
        <f>SUM(G12+G19+G25+G10)</f>
        <v>42.37</v>
      </c>
      <c r="H26" s="26">
        <f>SUM(H12+H19+H25+H10)</f>
        <v>182.76000000000002</v>
      </c>
      <c r="I26" s="26">
        <f>SUM(I12+I19+I25+I10)</f>
        <v>1260.6500000000001</v>
      </c>
      <c r="J26" s="42"/>
    </row>
    <row r="27" spans="3:10" ht="43.5" customHeight="1" x14ac:dyDescent="0.25">
      <c r="C27" s="61" t="s">
        <v>208</v>
      </c>
      <c r="D27" s="62"/>
      <c r="E27" s="39">
        <v>1448.33</v>
      </c>
      <c r="F27" s="39">
        <v>37.67</v>
      </c>
      <c r="G27" s="39">
        <v>42.62</v>
      </c>
      <c r="H27" s="39">
        <v>182.79</v>
      </c>
      <c r="I27" s="39">
        <v>1260.95</v>
      </c>
      <c r="J27" s="43"/>
    </row>
  </sheetData>
  <mergeCells count="16">
    <mergeCell ref="E4:E5"/>
    <mergeCell ref="F4:H4"/>
    <mergeCell ref="I4:I5"/>
    <mergeCell ref="J4:J5"/>
    <mergeCell ref="C4:C5"/>
    <mergeCell ref="C6:D6"/>
    <mergeCell ref="C10:D10"/>
    <mergeCell ref="C12:D12"/>
    <mergeCell ref="C19:D19"/>
    <mergeCell ref="D4:D5"/>
    <mergeCell ref="C25:D25"/>
    <mergeCell ref="C26:D26"/>
    <mergeCell ref="C27:D27"/>
    <mergeCell ref="C7:C9"/>
    <mergeCell ref="C13:C18"/>
    <mergeCell ref="C20:C24"/>
  </mergeCells>
  <pageMargins left="0.98425196850393704" right="0.31496062992125984" top="0.31496062992125984" bottom="0.31496062992125984" header="0.35433070866141736" footer="0.35433070866141736"/>
  <pageSetup paperSize="9" scale="75" orientation="landscape" r:id="rId1"/>
  <ignoredErrors>
    <ignoredError sqref="F2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B4" workbookViewId="0">
      <selection activeCell="I20" sqref="I20:I24"/>
    </sheetView>
  </sheetViews>
  <sheetFormatPr defaultRowHeight="15" x14ac:dyDescent="0.25"/>
  <cols>
    <col min="1" max="1" width="9.140625" hidden="1" customWidth="1"/>
    <col min="2" max="2" width="4.28515625" customWidth="1"/>
    <col min="3" max="3" width="14.140625" customWidth="1"/>
    <col min="4" max="4" width="45.140625" customWidth="1"/>
    <col min="10" max="10" width="48.5703125" customWidth="1"/>
  </cols>
  <sheetData>
    <row r="2" spans="3:10" x14ac:dyDescent="0.25">
      <c r="C2" t="s">
        <v>17</v>
      </c>
    </row>
    <row r="4" spans="3:10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0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0" ht="39" customHeight="1" x14ac:dyDescent="0.25">
      <c r="C6" s="66" t="s">
        <v>59</v>
      </c>
      <c r="D6" s="67"/>
      <c r="E6" s="23"/>
      <c r="F6" s="23"/>
      <c r="G6" s="23"/>
      <c r="H6" s="23"/>
      <c r="I6" s="23"/>
      <c r="J6" s="41"/>
    </row>
    <row r="7" spans="3:10" ht="21" customHeight="1" x14ac:dyDescent="0.25">
      <c r="C7" s="63" t="s">
        <v>1</v>
      </c>
      <c r="D7" s="11" t="s">
        <v>51</v>
      </c>
      <c r="E7" s="24">
        <v>200</v>
      </c>
      <c r="F7" s="24">
        <v>3.7</v>
      </c>
      <c r="G7" s="24">
        <v>8.3000000000000007</v>
      </c>
      <c r="H7" s="24">
        <v>26.51</v>
      </c>
      <c r="I7" s="24">
        <v>178.63</v>
      </c>
      <c r="J7" s="31" t="s">
        <v>137</v>
      </c>
    </row>
    <row r="8" spans="3:10" ht="23.25" customHeight="1" x14ac:dyDescent="0.25">
      <c r="C8" s="64"/>
      <c r="D8" s="11" t="s">
        <v>101</v>
      </c>
      <c r="E8" s="24">
        <v>200</v>
      </c>
      <c r="F8" s="24">
        <v>2.8</v>
      </c>
      <c r="G8" s="24">
        <v>5.0999999999999996</v>
      </c>
      <c r="H8" s="24">
        <v>20.68</v>
      </c>
      <c r="I8" s="24">
        <v>96.59</v>
      </c>
      <c r="J8" s="51" t="s">
        <v>139</v>
      </c>
    </row>
    <row r="9" spans="3:10" ht="18" customHeight="1" x14ac:dyDescent="0.25">
      <c r="C9" s="65"/>
      <c r="D9" s="11" t="s">
        <v>52</v>
      </c>
      <c r="E9" s="24">
        <v>30</v>
      </c>
      <c r="F9" s="24">
        <v>4.3</v>
      </c>
      <c r="G9" s="24">
        <v>1.6</v>
      </c>
      <c r="H9" s="24">
        <v>5.0199999999999996</v>
      </c>
      <c r="I9" s="24">
        <v>85.03</v>
      </c>
      <c r="J9" s="31" t="s">
        <v>160</v>
      </c>
    </row>
    <row r="10" spans="3:10" ht="18" customHeight="1" x14ac:dyDescent="0.25">
      <c r="C10" s="68" t="s">
        <v>15</v>
      </c>
      <c r="D10" s="69"/>
      <c r="E10" s="6">
        <f>SUM(E7:E9)</f>
        <v>430</v>
      </c>
      <c r="F10" s="6">
        <f>SUM(F7:F9)</f>
        <v>10.8</v>
      </c>
      <c r="G10" s="6">
        <f>SUM(G7:G9)</f>
        <v>15</v>
      </c>
      <c r="H10" s="6">
        <f>SUM(H7:H9)</f>
        <v>52.209999999999994</v>
      </c>
      <c r="I10" s="6">
        <f>SUM(I7:I9)</f>
        <v>360.25</v>
      </c>
      <c r="J10" s="33"/>
    </row>
    <row r="11" spans="3:10" ht="21" customHeight="1" x14ac:dyDescent="0.25">
      <c r="C11" s="6" t="s">
        <v>16</v>
      </c>
      <c r="D11" s="5" t="s">
        <v>60</v>
      </c>
      <c r="E11" s="25">
        <v>100</v>
      </c>
      <c r="F11" s="18">
        <v>2.7</v>
      </c>
      <c r="G11" s="18">
        <v>0</v>
      </c>
      <c r="H11" s="18">
        <v>13.05</v>
      </c>
      <c r="I11" s="25">
        <v>90</v>
      </c>
      <c r="J11" s="33" t="s">
        <v>34</v>
      </c>
    </row>
    <row r="12" spans="3:10" ht="27" customHeight="1" x14ac:dyDescent="0.25">
      <c r="C12" s="68" t="s">
        <v>191</v>
      </c>
      <c r="D12" s="69"/>
      <c r="E12" s="6">
        <f>SUM(E11)</f>
        <v>100</v>
      </c>
      <c r="F12" s="6">
        <f>SUM(F11)</f>
        <v>2.7</v>
      </c>
      <c r="G12" s="6">
        <f>SUM(G11)</f>
        <v>0</v>
      </c>
      <c r="H12" s="6">
        <f>SUM(H11)</f>
        <v>13.05</v>
      </c>
      <c r="I12" s="6">
        <f>SUM(I11)</f>
        <v>90</v>
      </c>
      <c r="J12" s="33"/>
    </row>
    <row r="13" spans="3:10" ht="26.25" customHeight="1" x14ac:dyDescent="0.25">
      <c r="C13" s="63" t="s">
        <v>2</v>
      </c>
      <c r="D13" s="11" t="s">
        <v>53</v>
      </c>
      <c r="E13" s="24">
        <v>50</v>
      </c>
      <c r="F13" s="24">
        <v>2.35</v>
      </c>
      <c r="G13" s="24">
        <v>0</v>
      </c>
      <c r="H13" s="24">
        <v>4.28</v>
      </c>
      <c r="I13" s="24">
        <v>19.48</v>
      </c>
      <c r="J13" s="50" t="s">
        <v>138</v>
      </c>
    </row>
    <row r="14" spans="3:10" ht="18.75" customHeight="1" x14ac:dyDescent="0.25">
      <c r="C14" s="64"/>
      <c r="D14" s="11" t="s">
        <v>54</v>
      </c>
      <c r="E14" s="24">
        <v>200</v>
      </c>
      <c r="F14" s="24">
        <v>6.37</v>
      </c>
      <c r="G14" s="24">
        <v>13.25</v>
      </c>
      <c r="H14" s="24">
        <v>24</v>
      </c>
      <c r="I14" s="24">
        <v>141.83000000000001</v>
      </c>
      <c r="J14" s="50" t="s">
        <v>140</v>
      </c>
    </row>
    <row r="15" spans="3:10" ht="15.75" customHeight="1" x14ac:dyDescent="0.25">
      <c r="C15" s="64"/>
      <c r="D15" s="11" t="s">
        <v>55</v>
      </c>
      <c r="E15" s="24">
        <v>200</v>
      </c>
      <c r="F15" s="24">
        <v>5.25</v>
      </c>
      <c r="G15" s="24">
        <v>6.65</v>
      </c>
      <c r="H15" s="24">
        <v>18.21</v>
      </c>
      <c r="I15" s="24">
        <v>257.36</v>
      </c>
      <c r="J15" s="34" t="s">
        <v>141</v>
      </c>
    </row>
    <row r="16" spans="3:10" ht="15.75" customHeight="1" x14ac:dyDescent="0.25">
      <c r="C16" s="64"/>
      <c r="D16" s="11" t="s">
        <v>56</v>
      </c>
      <c r="E16" s="24">
        <v>180</v>
      </c>
      <c r="F16" s="24">
        <v>0.23</v>
      </c>
      <c r="G16" s="24">
        <v>0.05</v>
      </c>
      <c r="H16" s="24">
        <v>14.56</v>
      </c>
      <c r="I16" s="24">
        <v>58.64</v>
      </c>
      <c r="J16" s="34" t="s">
        <v>142</v>
      </c>
    </row>
    <row r="17" spans="3:10" ht="21.75" customHeight="1" x14ac:dyDescent="0.25">
      <c r="C17" s="64"/>
      <c r="D17" s="11" t="s">
        <v>31</v>
      </c>
      <c r="E17" s="24">
        <v>25</v>
      </c>
      <c r="F17" s="24">
        <v>2.2000000000000002</v>
      </c>
      <c r="G17" s="24">
        <v>0.5</v>
      </c>
      <c r="H17" s="24">
        <v>13.3</v>
      </c>
      <c r="I17" s="24">
        <v>66.5</v>
      </c>
      <c r="J17" s="31" t="s">
        <v>34</v>
      </c>
    </row>
    <row r="18" spans="3:10" ht="25.5" customHeight="1" x14ac:dyDescent="0.25">
      <c r="C18" s="64"/>
      <c r="D18" s="11" t="s">
        <v>26</v>
      </c>
      <c r="E18" s="24">
        <v>50</v>
      </c>
      <c r="F18" s="24">
        <v>2.5</v>
      </c>
      <c r="G18" s="24">
        <v>0.6</v>
      </c>
      <c r="H18" s="24">
        <v>17</v>
      </c>
      <c r="I18" s="24">
        <v>86.6</v>
      </c>
      <c r="J18" s="31" t="s">
        <v>34</v>
      </c>
    </row>
    <row r="19" spans="3:10" ht="34.5" customHeight="1" x14ac:dyDescent="0.25">
      <c r="C19" s="68" t="s">
        <v>5</v>
      </c>
      <c r="D19" s="69"/>
      <c r="E19" s="6">
        <f>SUM(E13:E18)</f>
        <v>705</v>
      </c>
      <c r="F19" s="6">
        <f>SUM(F13:F18)</f>
        <v>18.900000000000002</v>
      </c>
      <c r="G19" s="6">
        <f>SUM(G13:G18)</f>
        <v>21.05</v>
      </c>
      <c r="H19" s="6">
        <f>SUM(H13:H18)</f>
        <v>91.350000000000009</v>
      </c>
      <c r="I19" s="6">
        <f>SUM(I13:I18)</f>
        <v>630.41</v>
      </c>
      <c r="J19" s="33"/>
    </row>
    <row r="20" spans="3:10" ht="21.75" customHeight="1" x14ac:dyDescent="0.25">
      <c r="C20" s="63" t="s">
        <v>197</v>
      </c>
      <c r="D20" s="11" t="s">
        <v>57</v>
      </c>
      <c r="E20" s="24">
        <v>60</v>
      </c>
      <c r="F20" s="24">
        <v>3.12</v>
      </c>
      <c r="G20" s="24">
        <v>3.8</v>
      </c>
      <c r="H20" s="24">
        <v>14.76</v>
      </c>
      <c r="I20" s="24">
        <v>124.8</v>
      </c>
      <c r="J20" s="34" t="s">
        <v>143</v>
      </c>
    </row>
    <row r="21" spans="3:10" ht="17.25" customHeight="1" x14ac:dyDescent="0.25">
      <c r="C21" s="64"/>
      <c r="D21" s="11" t="s">
        <v>195</v>
      </c>
      <c r="E21" s="24">
        <v>150</v>
      </c>
      <c r="F21" s="24">
        <v>4.8499999999999996</v>
      </c>
      <c r="G21" s="24">
        <v>7.85</v>
      </c>
      <c r="H21" s="24">
        <v>31.52</v>
      </c>
      <c r="I21" s="24">
        <v>205.76</v>
      </c>
      <c r="J21" s="34" t="s">
        <v>144</v>
      </c>
    </row>
    <row r="22" spans="3:10" ht="19.5" customHeight="1" x14ac:dyDescent="0.25">
      <c r="C22" s="64"/>
      <c r="D22" s="11" t="s">
        <v>211</v>
      </c>
      <c r="E22" s="24">
        <v>200</v>
      </c>
      <c r="F22" s="24">
        <v>5.68</v>
      </c>
      <c r="G22" s="24">
        <v>5.9</v>
      </c>
      <c r="H22" s="24">
        <v>10.1</v>
      </c>
      <c r="I22" s="24">
        <v>105.3</v>
      </c>
      <c r="J22" s="31" t="s">
        <v>34</v>
      </c>
    </row>
    <row r="23" spans="3:10" ht="18" customHeight="1" x14ac:dyDescent="0.25">
      <c r="C23" s="64"/>
      <c r="D23" s="11" t="s">
        <v>31</v>
      </c>
      <c r="E23" s="24">
        <v>25</v>
      </c>
      <c r="F23" s="24">
        <v>2.2000000000000002</v>
      </c>
      <c r="G23" s="24">
        <v>0.5</v>
      </c>
      <c r="H23" s="24">
        <v>13.3</v>
      </c>
      <c r="I23" s="24">
        <v>66.5</v>
      </c>
      <c r="J23" s="31" t="s">
        <v>34</v>
      </c>
    </row>
    <row r="24" spans="3:10" ht="21.75" customHeight="1" x14ac:dyDescent="0.25">
      <c r="C24" s="65"/>
      <c r="D24" s="11" t="s">
        <v>32</v>
      </c>
      <c r="E24" s="24">
        <v>100</v>
      </c>
      <c r="F24" s="24">
        <v>0.35</v>
      </c>
      <c r="G24" s="24">
        <v>0</v>
      </c>
      <c r="H24" s="24">
        <v>8.6199999999999992</v>
      </c>
      <c r="I24" s="24">
        <v>37.549999999999997</v>
      </c>
      <c r="J24" s="31" t="s">
        <v>34</v>
      </c>
    </row>
    <row r="25" spans="3:10" ht="39.75" customHeight="1" x14ac:dyDescent="0.25">
      <c r="C25" s="68" t="s">
        <v>198</v>
      </c>
      <c r="D25" s="69"/>
      <c r="E25" s="6">
        <f>SUM(E20:E24)</f>
        <v>535</v>
      </c>
      <c r="F25" s="6">
        <f>SUM(F20:F24)</f>
        <v>16.2</v>
      </c>
      <c r="G25" s="6">
        <f>SUM(G20:G24)</f>
        <v>18.049999999999997</v>
      </c>
      <c r="H25" s="6">
        <f>SUM(H20:H24)</f>
        <v>78.300000000000011</v>
      </c>
      <c r="I25" s="6">
        <f>SUM(I20:I24)</f>
        <v>539.91</v>
      </c>
      <c r="J25" s="33"/>
    </row>
    <row r="26" spans="3:10" ht="43.5" customHeight="1" x14ac:dyDescent="0.25">
      <c r="C26" s="59" t="s">
        <v>209</v>
      </c>
      <c r="D26" s="60"/>
      <c r="E26" s="26">
        <f>SUM(E12+E19+E25+E10)</f>
        <v>1770</v>
      </c>
      <c r="F26" s="26">
        <f>SUM(F25,F19,F12+F10)</f>
        <v>48.6</v>
      </c>
      <c r="G26" s="26">
        <f>SUM(G12+G19+G25+G10)</f>
        <v>54.099999999999994</v>
      </c>
      <c r="H26" s="26">
        <f>SUM(H12+H19+H25+H10)</f>
        <v>234.91000000000003</v>
      </c>
      <c r="I26" s="26">
        <f>SUM(I12+I19+I25+I10)</f>
        <v>1620.57</v>
      </c>
      <c r="J26" s="42"/>
    </row>
    <row r="27" spans="3:10" ht="36.75" customHeight="1" x14ac:dyDescent="0.25">
      <c r="C27" s="61" t="s">
        <v>208</v>
      </c>
      <c r="D27" s="62"/>
      <c r="E27" s="39">
        <v>1782.67</v>
      </c>
      <c r="F27" s="39">
        <v>48.78</v>
      </c>
      <c r="G27" s="39">
        <v>54.52</v>
      </c>
      <c r="H27" s="39">
        <v>234.98</v>
      </c>
      <c r="I27" s="39">
        <v>1621.18</v>
      </c>
      <c r="J27" s="43"/>
    </row>
  </sheetData>
  <mergeCells count="16">
    <mergeCell ref="E4:E5"/>
    <mergeCell ref="F4:H4"/>
    <mergeCell ref="I4:I5"/>
    <mergeCell ref="J4:J5"/>
    <mergeCell ref="C7:C9"/>
    <mergeCell ref="C13:C18"/>
    <mergeCell ref="C4:C5"/>
    <mergeCell ref="C12:D12"/>
    <mergeCell ref="C10:D10"/>
    <mergeCell ref="C6:D6"/>
    <mergeCell ref="D4:D5"/>
    <mergeCell ref="C27:D27"/>
    <mergeCell ref="C26:D26"/>
    <mergeCell ref="C25:D25"/>
    <mergeCell ref="C19:D19"/>
    <mergeCell ref="C20:C24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B2" workbookViewId="0">
      <selection activeCell="I24" sqref="I24:I25"/>
    </sheetView>
  </sheetViews>
  <sheetFormatPr defaultRowHeight="15" x14ac:dyDescent="0.25"/>
  <cols>
    <col min="1" max="1" width="9.140625" hidden="1" customWidth="1"/>
    <col min="2" max="2" width="3.7109375" customWidth="1"/>
    <col min="3" max="3" width="15.85546875" customWidth="1"/>
    <col min="4" max="4" width="42.28515625" customWidth="1"/>
    <col min="9" max="9" width="11.5703125" customWidth="1"/>
    <col min="10" max="10" width="54" customWidth="1"/>
  </cols>
  <sheetData>
    <row r="1" spans="3:13" hidden="1" x14ac:dyDescent="0.25"/>
    <row r="2" spans="3:13" x14ac:dyDescent="0.25">
      <c r="C2" t="s">
        <v>14</v>
      </c>
    </row>
    <row r="3" spans="3:13" ht="0.75" customHeight="1" x14ac:dyDescent="0.25"/>
    <row r="4" spans="3:13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3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3" ht="30" customHeight="1" x14ac:dyDescent="0.25">
      <c r="C6" s="66" t="s">
        <v>61</v>
      </c>
      <c r="D6" s="67"/>
      <c r="E6" s="23"/>
      <c r="F6" s="23"/>
      <c r="G6" s="23"/>
      <c r="H6" s="23"/>
      <c r="I6" s="23"/>
      <c r="J6" s="41"/>
    </row>
    <row r="7" spans="3:13" ht="21.75" customHeight="1" x14ac:dyDescent="0.25">
      <c r="C7" s="63" t="s">
        <v>1</v>
      </c>
      <c r="D7" s="11" t="s">
        <v>62</v>
      </c>
      <c r="E7" s="24">
        <v>140</v>
      </c>
      <c r="F7" s="24">
        <v>3.25</v>
      </c>
      <c r="G7" s="24">
        <v>3.9</v>
      </c>
      <c r="H7" s="24">
        <v>16.350000000000001</v>
      </c>
      <c r="I7" s="24">
        <v>126.5</v>
      </c>
      <c r="J7" s="51" t="s">
        <v>145</v>
      </c>
    </row>
    <row r="8" spans="3:13" ht="20.25" customHeight="1" x14ac:dyDescent="0.25">
      <c r="C8" s="64"/>
      <c r="D8" s="11" t="s">
        <v>64</v>
      </c>
      <c r="E8" s="24">
        <v>180</v>
      </c>
      <c r="F8" s="24">
        <v>2.85</v>
      </c>
      <c r="G8" s="24">
        <v>3.36</v>
      </c>
      <c r="H8" s="24">
        <v>13.43</v>
      </c>
      <c r="I8" s="24">
        <v>28.06</v>
      </c>
      <c r="J8" s="50" t="s">
        <v>146</v>
      </c>
    </row>
    <row r="9" spans="3:13" ht="16.5" customHeight="1" x14ac:dyDescent="0.25">
      <c r="C9" s="65"/>
      <c r="D9" s="11" t="s">
        <v>63</v>
      </c>
      <c r="E9" s="24">
        <v>30</v>
      </c>
      <c r="F9" s="24">
        <v>2.2999999999999998</v>
      </c>
      <c r="G9" s="24">
        <v>4.49</v>
      </c>
      <c r="H9" s="24">
        <v>10.8</v>
      </c>
      <c r="I9" s="24">
        <v>125.6</v>
      </c>
      <c r="J9" s="31" t="s">
        <v>120</v>
      </c>
    </row>
    <row r="10" spans="3:13" ht="22.5" customHeight="1" x14ac:dyDescent="0.25">
      <c r="C10" s="68" t="s">
        <v>15</v>
      </c>
      <c r="D10" s="69"/>
      <c r="E10" s="6">
        <f>SUM(E7:E9)</f>
        <v>350</v>
      </c>
      <c r="F10" s="6">
        <f>SUM(F7:F9)</f>
        <v>8.3999999999999986</v>
      </c>
      <c r="G10" s="6">
        <f>SUM(G7:G9)</f>
        <v>11.75</v>
      </c>
      <c r="H10" s="6">
        <f>SUM(H7:H9)</f>
        <v>40.58</v>
      </c>
      <c r="I10" s="6">
        <f>SUM(I7:I9)</f>
        <v>280.15999999999997</v>
      </c>
      <c r="J10" s="33"/>
    </row>
    <row r="11" spans="3:13" ht="21.75" customHeight="1" x14ac:dyDescent="0.25">
      <c r="C11" s="6" t="s">
        <v>16</v>
      </c>
      <c r="D11" s="5" t="s">
        <v>119</v>
      </c>
      <c r="E11" s="25">
        <v>100</v>
      </c>
      <c r="F11" s="25">
        <v>2.1</v>
      </c>
      <c r="G11" s="25">
        <v>0</v>
      </c>
      <c r="H11" s="25">
        <v>10.15</v>
      </c>
      <c r="I11" s="25">
        <v>70</v>
      </c>
      <c r="J11" s="33" t="s">
        <v>34</v>
      </c>
    </row>
    <row r="12" spans="3:13" ht="23.25" customHeight="1" x14ac:dyDescent="0.25">
      <c r="C12" s="68" t="s">
        <v>192</v>
      </c>
      <c r="D12" s="69"/>
      <c r="E12" s="6">
        <f>SUM(E11)</f>
        <v>100</v>
      </c>
      <c r="F12" s="6">
        <f>SUM(F11)</f>
        <v>2.1</v>
      </c>
      <c r="G12" s="6">
        <f>SUM(G11)</f>
        <v>0</v>
      </c>
      <c r="H12" s="6">
        <f>SUM(H11)</f>
        <v>10.15</v>
      </c>
      <c r="I12" s="6">
        <f>SUM(I11)</f>
        <v>70</v>
      </c>
      <c r="J12" s="33"/>
    </row>
    <row r="13" spans="3:13" ht="27" customHeight="1" x14ac:dyDescent="0.25">
      <c r="C13" s="63" t="s">
        <v>2</v>
      </c>
      <c r="D13" s="11" t="s">
        <v>65</v>
      </c>
      <c r="E13" s="24">
        <v>30</v>
      </c>
      <c r="F13" s="24">
        <v>0.46</v>
      </c>
      <c r="G13" s="24">
        <v>0.06</v>
      </c>
      <c r="H13" s="24">
        <v>1.44</v>
      </c>
      <c r="I13" s="24">
        <v>35.200000000000003</v>
      </c>
      <c r="J13" s="50" t="s">
        <v>147</v>
      </c>
    </row>
    <row r="14" spans="3:13" ht="19.5" customHeight="1" x14ac:dyDescent="0.25">
      <c r="C14" s="64"/>
      <c r="D14" s="11" t="s">
        <v>66</v>
      </c>
      <c r="E14" s="24">
        <v>150</v>
      </c>
      <c r="F14" s="24">
        <v>3.1</v>
      </c>
      <c r="G14" s="24">
        <v>3.3</v>
      </c>
      <c r="H14" s="24">
        <v>22.5</v>
      </c>
      <c r="I14" s="24">
        <v>120.96</v>
      </c>
      <c r="J14" s="50" t="s">
        <v>151</v>
      </c>
      <c r="M14" s="3"/>
    </row>
    <row r="15" spans="3:13" ht="20.25" customHeight="1" x14ac:dyDescent="0.25">
      <c r="C15" s="64"/>
      <c r="D15" s="11" t="s">
        <v>67</v>
      </c>
      <c r="E15" s="24">
        <v>110</v>
      </c>
      <c r="F15" s="24">
        <v>4.1500000000000004</v>
      </c>
      <c r="G15" s="24">
        <v>7.08</v>
      </c>
      <c r="H15" s="24">
        <v>15.25</v>
      </c>
      <c r="I15" s="24">
        <v>108.53</v>
      </c>
      <c r="J15" s="31" t="s">
        <v>152</v>
      </c>
    </row>
    <row r="16" spans="3:13" ht="18" customHeight="1" x14ac:dyDescent="0.25">
      <c r="C16" s="64"/>
      <c r="D16" s="11" t="s">
        <v>68</v>
      </c>
      <c r="E16" s="24">
        <v>50</v>
      </c>
      <c r="F16" s="24">
        <v>4.58</v>
      </c>
      <c r="G16" s="24">
        <v>5.75</v>
      </c>
      <c r="H16" s="24">
        <v>10.1</v>
      </c>
      <c r="I16" s="24">
        <v>98.52</v>
      </c>
      <c r="J16" s="50" t="s">
        <v>153</v>
      </c>
    </row>
    <row r="17" spans="3:10" ht="20.25" customHeight="1" x14ac:dyDescent="0.25">
      <c r="C17" s="64"/>
      <c r="D17" s="11" t="s">
        <v>88</v>
      </c>
      <c r="E17" s="24">
        <v>150</v>
      </c>
      <c r="F17" s="24">
        <v>0.4</v>
      </c>
      <c r="G17" s="24">
        <v>0</v>
      </c>
      <c r="H17" s="24">
        <v>11.2</v>
      </c>
      <c r="I17" s="24">
        <v>40.5</v>
      </c>
      <c r="J17" s="50" t="s">
        <v>154</v>
      </c>
    </row>
    <row r="18" spans="3:10" ht="22.5" customHeight="1" x14ac:dyDescent="0.25">
      <c r="C18" s="64"/>
      <c r="D18" s="11" t="s">
        <v>26</v>
      </c>
      <c r="E18" s="24">
        <v>40</v>
      </c>
      <c r="F18" s="24">
        <v>2.0499999999999998</v>
      </c>
      <c r="G18" s="24">
        <v>0.35</v>
      </c>
      <c r="H18" s="24">
        <v>10.6</v>
      </c>
      <c r="I18" s="24">
        <v>86.6</v>
      </c>
      <c r="J18" s="31" t="s">
        <v>34</v>
      </c>
    </row>
    <row r="19" spans="3:10" ht="42" customHeight="1" x14ac:dyDescent="0.25">
      <c r="C19" s="68" t="s">
        <v>5</v>
      </c>
      <c r="D19" s="69"/>
      <c r="E19" s="6">
        <f>SUM(E13:E18)</f>
        <v>530</v>
      </c>
      <c r="F19" s="6">
        <f>SUM(F13:F18)</f>
        <v>14.740000000000002</v>
      </c>
      <c r="G19" s="6">
        <f>SUM(G13:G18)</f>
        <v>16.54</v>
      </c>
      <c r="H19" s="6">
        <f>SUM(H13:H18)</f>
        <v>71.089999999999989</v>
      </c>
      <c r="I19" s="6">
        <f>SUM(I13:I18)</f>
        <v>490.30999999999995</v>
      </c>
      <c r="J19" s="33"/>
    </row>
    <row r="20" spans="3:10" ht="19.5" customHeight="1" x14ac:dyDescent="0.25">
      <c r="C20" s="63" t="s">
        <v>197</v>
      </c>
      <c r="D20" s="11" t="s">
        <v>69</v>
      </c>
      <c r="E20" s="24">
        <v>50</v>
      </c>
      <c r="F20" s="24">
        <v>3.7</v>
      </c>
      <c r="G20" s="24">
        <v>4.6500000000000004</v>
      </c>
      <c r="H20" s="24">
        <v>7.06</v>
      </c>
      <c r="I20" s="24">
        <v>88.36</v>
      </c>
      <c r="J20" s="31" t="s">
        <v>149</v>
      </c>
    </row>
    <row r="21" spans="3:10" ht="19.5" customHeight="1" x14ac:dyDescent="0.25">
      <c r="C21" s="64"/>
      <c r="D21" s="11" t="s">
        <v>70</v>
      </c>
      <c r="E21" s="24">
        <v>110</v>
      </c>
      <c r="F21" s="24">
        <v>3.7</v>
      </c>
      <c r="G21" s="24">
        <v>5.3</v>
      </c>
      <c r="H21" s="24">
        <v>12.25</v>
      </c>
      <c r="I21" s="24">
        <v>105.23</v>
      </c>
      <c r="J21" s="50" t="s">
        <v>150</v>
      </c>
    </row>
    <row r="22" spans="3:10" ht="24" customHeight="1" x14ac:dyDescent="0.25">
      <c r="C22" s="64"/>
      <c r="D22" s="11" t="s">
        <v>71</v>
      </c>
      <c r="E22" s="24">
        <v>150</v>
      </c>
      <c r="F22" s="24">
        <v>2.7</v>
      </c>
      <c r="G22" s="24">
        <v>3.8</v>
      </c>
      <c r="H22" s="24">
        <v>10.92</v>
      </c>
      <c r="I22" s="24">
        <v>95.02</v>
      </c>
      <c r="J22" s="31" t="s">
        <v>148</v>
      </c>
    </row>
    <row r="23" spans="3:10" ht="19.5" customHeight="1" x14ac:dyDescent="0.25">
      <c r="C23" s="64"/>
      <c r="D23" s="11" t="s">
        <v>25</v>
      </c>
      <c r="E23" s="24">
        <v>40</v>
      </c>
      <c r="F23" s="24">
        <v>0.11</v>
      </c>
      <c r="G23" s="24">
        <v>0</v>
      </c>
      <c r="H23" s="24">
        <v>10.6</v>
      </c>
      <c r="I23" s="24">
        <v>43.65</v>
      </c>
      <c r="J23" s="31" t="s">
        <v>34</v>
      </c>
    </row>
    <row r="24" spans="3:10" ht="18.75" customHeight="1" x14ac:dyDescent="0.25">
      <c r="C24" s="64"/>
      <c r="D24" s="11" t="s">
        <v>44</v>
      </c>
      <c r="E24" s="24">
        <v>10</v>
      </c>
      <c r="F24" s="24">
        <v>2.0499999999999998</v>
      </c>
      <c r="G24" s="24">
        <v>0.35</v>
      </c>
      <c r="H24" s="24">
        <v>11.35</v>
      </c>
      <c r="I24" s="24">
        <v>52.1</v>
      </c>
      <c r="J24" s="31" t="s">
        <v>34</v>
      </c>
    </row>
    <row r="25" spans="3:10" ht="19.5" customHeight="1" x14ac:dyDescent="0.25">
      <c r="C25" s="65"/>
      <c r="D25" s="11" t="s">
        <v>32</v>
      </c>
      <c r="E25" s="24">
        <v>95</v>
      </c>
      <c r="F25" s="24">
        <v>0.35</v>
      </c>
      <c r="G25" s="24">
        <v>0</v>
      </c>
      <c r="H25" s="24">
        <v>8.75</v>
      </c>
      <c r="I25" s="24">
        <v>35.549999999999997</v>
      </c>
      <c r="J25" s="31" t="s">
        <v>34</v>
      </c>
    </row>
    <row r="26" spans="3:10" ht="37.5" customHeight="1" x14ac:dyDescent="0.25">
      <c r="C26" s="68" t="s">
        <v>198</v>
      </c>
      <c r="D26" s="69"/>
      <c r="E26" s="6">
        <f>SUM(E20:E25)</f>
        <v>455</v>
      </c>
      <c r="F26" s="6">
        <f>SUM(F20:F25)</f>
        <v>12.610000000000001</v>
      </c>
      <c r="G26" s="6">
        <f>SUM(G20:G25)</f>
        <v>14.1</v>
      </c>
      <c r="H26" s="6">
        <f>SUM(H20:H25)</f>
        <v>60.93</v>
      </c>
      <c r="I26" s="6">
        <f>SUM(I20:I25)</f>
        <v>419.91</v>
      </c>
      <c r="J26" s="33"/>
    </row>
    <row r="27" spans="3:10" ht="40.5" customHeight="1" x14ac:dyDescent="0.25">
      <c r="C27" s="59" t="s">
        <v>4</v>
      </c>
      <c r="D27" s="60"/>
      <c r="E27" s="26">
        <f>SUM(E12+E19+E26+E10)</f>
        <v>1435</v>
      </c>
      <c r="F27" s="26">
        <f>SUM(F26,F19,F12+F10)</f>
        <v>37.85</v>
      </c>
      <c r="G27" s="26">
        <f>SUM(G12+G19+G26+G10)</f>
        <v>42.39</v>
      </c>
      <c r="H27" s="26">
        <f>SUM(H12+H19+H26+H10)</f>
        <v>182.75</v>
      </c>
      <c r="I27" s="26">
        <f>SUM(I12+I19+J27+I26+I10)</f>
        <v>1260.3800000000001</v>
      </c>
      <c r="J27" s="42"/>
    </row>
    <row r="28" spans="3:10" ht="39" customHeight="1" x14ac:dyDescent="0.25">
      <c r="C28" s="61" t="s">
        <v>213</v>
      </c>
      <c r="D28" s="62"/>
      <c r="E28" s="39">
        <v>1445</v>
      </c>
      <c r="F28" s="39">
        <v>37.729999999999997</v>
      </c>
      <c r="G28" s="39">
        <v>42.56</v>
      </c>
      <c r="H28" s="39">
        <v>182.97</v>
      </c>
      <c r="I28" s="39">
        <v>1260.81</v>
      </c>
      <c r="J28" s="43"/>
    </row>
  </sheetData>
  <mergeCells count="16">
    <mergeCell ref="J4:J5"/>
    <mergeCell ref="C4:C5"/>
    <mergeCell ref="C6:D6"/>
    <mergeCell ref="D4:D5"/>
    <mergeCell ref="E4:E5"/>
    <mergeCell ref="C26:D26"/>
    <mergeCell ref="F4:H4"/>
    <mergeCell ref="I4:I5"/>
    <mergeCell ref="C27:D27"/>
    <mergeCell ref="C28:D28"/>
    <mergeCell ref="C10:D10"/>
    <mergeCell ref="C7:C9"/>
    <mergeCell ref="C13:C18"/>
    <mergeCell ref="C20:C25"/>
    <mergeCell ref="C12:D12"/>
    <mergeCell ref="C19:D19"/>
  </mergeCells>
  <pageMargins left="0.98425196850393704" right="0.31496062992125984" top="0.31496062992125984" bottom="0.31496062992125984" header="0.35433070866141736" footer="0.35433070866141736"/>
  <pageSetup paperSize="9" scale="75" orientation="landscape" r:id="rId1"/>
  <ignoredErrors>
    <ignoredError sqref="F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9"/>
  <sheetViews>
    <sheetView workbookViewId="0">
      <selection activeCell="D15" sqref="D15"/>
    </sheetView>
  </sheetViews>
  <sheetFormatPr defaultRowHeight="15" x14ac:dyDescent="0.25"/>
  <cols>
    <col min="1" max="1" width="0.7109375" customWidth="1"/>
    <col min="2" max="2" width="0.140625" customWidth="1"/>
    <col min="3" max="3" width="16.140625" customWidth="1"/>
    <col min="4" max="4" width="41.42578125" customWidth="1"/>
    <col min="10" max="10" width="51.5703125" customWidth="1"/>
  </cols>
  <sheetData>
    <row r="1" spans="3:10" ht="12" customHeight="1" x14ac:dyDescent="0.25"/>
    <row r="2" spans="3:10" hidden="1" x14ac:dyDescent="0.25"/>
    <row r="3" spans="3:10" x14ac:dyDescent="0.25">
      <c r="C3" t="s">
        <v>17</v>
      </c>
    </row>
    <row r="4" spans="3:10" ht="3.75" customHeight="1" x14ac:dyDescent="0.25">
      <c r="C4" s="45"/>
      <c r="D4" s="45"/>
      <c r="E4" s="45"/>
      <c r="F4" s="45"/>
      <c r="G4" s="45"/>
      <c r="H4" s="45"/>
      <c r="I4" s="45"/>
    </row>
    <row r="5" spans="3:10" x14ac:dyDescent="0.25">
      <c r="C5" s="72" t="s">
        <v>3</v>
      </c>
      <c r="D5" s="72" t="s">
        <v>6</v>
      </c>
      <c r="E5" s="72" t="s">
        <v>7</v>
      </c>
      <c r="F5" s="74" t="s">
        <v>8</v>
      </c>
      <c r="G5" s="75"/>
      <c r="H5" s="76"/>
      <c r="I5" s="72" t="s">
        <v>12</v>
      </c>
      <c r="J5" s="72" t="s">
        <v>13</v>
      </c>
    </row>
    <row r="6" spans="3:10" ht="30" x14ac:dyDescent="0.25">
      <c r="C6" s="73"/>
      <c r="D6" s="73"/>
      <c r="E6" s="73"/>
      <c r="F6" s="6" t="s">
        <v>9</v>
      </c>
      <c r="G6" s="6" t="s">
        <v>10</v>
      </c>
      <c r="H6" s="6" t="s">
        <v>11</v>
      </c>
      <c r="I6" s="73"/>
      <c r="J6" s="73"/>
    </row>
    <row r="7" spans="3:10" ht="30" customHeight="1" x14ac:dyDescent="0.25">
      <c r="C7" s="66" t="s">
        <v>194</v>
      </c>
      <c r="D7" s="67"/>
      <c r="E7" s="23"/>
      <c r="F7" s="23"/>
      <c r="G7" s="23"/>
      <c r="H7" s="23"/>
      <c r="I7" s="23"/>
      <c r="J7" s="2"/>
    </row>
    <row r="8" spans="3:10" ht="21.75" customHeight="1" x14ac:dyDescent="0.25">
      <c r="C8" s="63" t="s">
        <v>1</v>
      </c>
      <c r="D8" s="11" t="s">
        <v>62</v>
      </c>
      <c r="E8" s="24">
        <v>160</v>
      </c>
      <c r="F8" s="24">
        <v>4.55</v>
      </c>
      <c r="G8" s="24">
        <v>5.3</v>
      </c>
      <c r="H8" s="24">
        <v>17.75</v>
      </c>
      <c r="I8" s="29">
        <v>159.84</v>
      </c>
      <c r="J8" s="54" t="s">
        <v>145</v>
      </c>
    </row>
    <row r="9" spans="3:10" ht="16.5" customHeight="1" x14ac:dyDescent="0.25">
      <c r="C9" s="64"/>
      <c r="D9" s="11" t="s">
        <v>64</v>
      </c>
      <c r="E9" s="24">
        <v>200</v>
      </c>
      <c r="F9" s="24">
        <v>3.07</v>
      </c>
      <c r="G9" s="24">
        <v>5.23</v>
      </c>
      <c r="H9" s="24">
        <v>18.670000000000002</v>
      </c>
      <c r="I9" s="29">
        <v>49.28</v>
      </c>
      <c r="J9" s="53" t="s">
        <v>146</v>
      </c>
    </row>
    <row r="10" spans="3:10" ht="18.75" customHeight="1" x14ac:dyDescent="0.25">
      <c r="C10" s="65"/>
      <c r="D10" s="11" t="s">
        <v>63</v>
      </c>
      <c r="E10" s="24">
        <v>40</v>
      </c>
      <c r="F10" s="24">
        <v>3.2</v>
      </c>
      <c r="G10" s="24">
        <v>4.49</v>
      </c>
      <c r="H10" s="24">
        <v>15.78</v>
      </c>
      <c r="I10" s="29">
        <v>151.44999999999999</v>
      </c>
      <c r="J10" s="4" t="s">
        <v>120</v>
      </c>
    </row>
    <row r="11" spans="3:10" ht="24.75" customHeight="1" x14ac:dyDescent="0.25">
      <c r="C11" s="68" t="s">
        <v>15</v>
      </c>
      <c r="D11" s="69"/>
      <c r="E11" s="6">
        <f>SUM(E8:E10)</f>
        <v>400</v>
      </c>
      <c r="F11" s="6">
        <f>SUM(F8:F10)</f>
        <v>10.82</v>
      </c>
      <c r="G11" s="6">
        <f>SUM(G8:G10)</f>
        <v>15.020000000000001</v>
      </c>
      <c r="H11" s="6">
        <f>SUM(H8:H10)</f>
        <v>52.2</v>
      </c>
      <c r="I11" s="6">
        <f>SUM(I8:I10)</f>
        <v>360.57</v>
      </c>
      <c r="J11" s="8"/>
    </row>
    <row r="12" spans="3:10" ht="18.75" customHeight="1" x14ac:dyDescent="0.25">
      <c r="C12" s="6" t="s">
        <v>16</v>
      </c>
      <c r="D12" s="5" t="s">
        <v>119</v>
      </c>
      <c r="E12" s="25">
        <v>100</v>
      </c>
      <c r="F12" s="18">
        <v>2.7</v>
      </c>
      <c r="G12" s="18">
        <v>0</v>
      </c>
      <c r="H12" s="18">
        <v>13.05</v>
      </c>
      <c r="I12" s="25">
        <v>90</v>
      </c>
      <c r="J12" s="8" t="s">
        <v>34</v>
      </c>
    </row>
    <row r="13" spans="3:10" ht="30" customHeight="1" x14ac:dyDescent="0.25">
      <c r="C13" s="68" t="s">
        <v>191</v>
      </c>
      <c r="D13" s="69"/>
      <c r="E13" s="6">
        <f>SUM(E12)</f>
        <v>100</v>
      </c>
      <c r="F13" s="6">
        <f>SUM(F12)</f>
        <v>2.7</v>
      </c>
      <c r="G13" s="6">
        <f>SUM(G12)</f>
        <v>0</v>
      </c>
      <c r="H13" s="6">
        <f>SUM(H12)</f>
        <v>13.05</v>
      </c>
      <c r="I13" s="6">
        <f>SUM(I12)</f>
        <v>90</v>
      </c>
      <c r="J13" s="7"/>
    </row>
    <row r="14" spans="3:10" ht="23.25" customHeight="1" x14ac:dyDescent="0.25">
      <c r="C14" s="63" t="s">
        <v>2</v>
      </c>
      <c r="D14" s="11" t="s">
        <v>65</v>
      </c>
      <c r="E14" s="24">
        <v>50</v>
      </c>
      <c r="F14" s="24">
        <v>0.65</v>
      </c>
      <c r="G14" s="24">
        <v>0.06</v>
      </c>
      <c r="H14" s="24">
        <v>4.28</v>
      </c>
      <c r="I14" s="29">
        <v>56.98</v>
      </c>
      <c r="J14" s="53" t="s">
        <v>147</v>
      </c>
    </row>
    <row r="15" spans="3:10" ht="20.25" customHeight="1" x14ac:dyDescent="0.25">
      <c r="C15" s="64"/>
      <c r="D15" s="11" t="s">
        <v>66</v>
      </c>
      <c r="E15" s="24">
        <v>200</v>
      </c>
      <c r="F15" s="24">
        <v>5.8</v>
      </c>
      <c r="G15" s="24">
        <v>4.5999999999999996</v>
      </c>
      <c r="H15" s="24">
        <v>19.600000000000001</v>
      </c>
      <c r="I15" s="29">
        <v>123.54</v>
      </c>
      <c r="J15" s="53" t="s">
        <v>151</v>
      </c>
    </row>
    <row r="16" spans="3:10" ht="21.75" customHeight="1" x14ac:dyDescent="0.25">
      <c r="C16" s="64"/>
      <c r="D16" s="11" t="s">
        <v>67</v>
      </c>
      <c r="E16" s="24">
        <v>130</v>
      </c>
      <c r="F16" s="24">
        <v>4.8499999999999996</v>
      </c>
      <c r="G16" s="24">
        <v>4.0999999999999996</v>
      </c>
      <c r="H16" s="24">
        <v>10.220000000000001</v>
      </c>
      <c r="I16" s="40">
        <v>145.22999999999999</v>
      </c>
      <c r="J16" s="4" t="s">
        <v>152</v>
      </c>
    </row>
    <row r="17" spans="3:10" ht="18.75" customHeight="1" x14ac:dyDescent="0.25">
      <c r="C17" s="64"/>
      <c r="D17" s="11" t="s">
        <v>68</v>
      </c>
      <c r="E17" s="24">
        <v>70</v>
      </c>
      <c r="F17" s="24">
        <v>2.7</v>
      </c>
      <c r="G17" s="24">
        <v>11.5</v>
      </c>
      <c r="H17" s="24">
        <v>9.9499999999999993</v>
      </c>
      <c r="I17" s="29">
        <v>157.26</v>
      </c>
      <c r="J17" s="53" t="s">
        <v>153</v>
      </c>
    </row>
    <row r="18" spans="3:10" ht="18" customHeight="1" x14ac:dyDescent="0.25">
      <c r="C18" s="64"/>
      <c r="D18" s="11" t="s">
        <v>88</v>
      </c>
      <c r="E18" s="24">
        <v>200</v>
      </c>
      <c r="F18" s="24">
        <v>0.4</v>
      </c>
      <c r="G18" s="24">
        <v>0</v>
      </c>
      <c r="H18" s="24">
        <v>22.3</v>
      </c>
      <c r="I18" s="40">
        <v>60.58</v>
      </c>
      <c r="J18" s="53" t="s">
        <v>154</v>
      </c>
    </row>
    <row r="19" spans="3:10" ht="24.75" customHeight="1" x14ac:dyDescent="0.25">
      <c r="C19" s="64"/>
      <c r="D19" s="11" t="s">
        <v>26</v>
      </c>
      <c r="E19" s="24">
        <v>50</v>
      </c>
      <c r="F19" s="24">
        <v>4.5</v>
      </c>
      <c r="G19" s="24">
        <v>0.75</v>
      </c>
      <c r="H19" s="24">
        <v>25</v>
      </c>
      <c r="I19" s="24">
        <v>86.6</v>
      </c>
      <c r="J19" s="4" t="s">
        <v>34</v>
      </c>
    </row>
    <row r="20" spans="3:10" ht="34.5" customHeight="1" x14ac:dyDescent="0.25">
      <c r="C20" s="68" t="s">
        <v>5</v>
      </c>
      <c r="D20" s="69"/>
      <c r="E20" s="6">
        <f>SUM(E14:E19)</f>
        <v>700</v>
      </c>
      <c r="F20" s="6">
        <f>SUM(F14:F19)</f>
        <v>18.899999999999999</v>
      </c>
      <c r="G20" s="6">
        <f>SUM(G14:G19)</f>
        <v>21.009999999999998</v>
      </c>
      <c r="H20" s="6">
        <f>SUM(H14:H19)</f>
        <v>91.35</v>
      </c>
      <c r="I20" s="6">
        <f>SUM(I14:I19)</f>
        <v>630.19000000000005</v>
      </c>
      <c r="J20" s="7"/>
    </row>
    <row r="21" spans="3:10" ht="19.5" customHeight="1" x14ac:dyDescent="0.25">
      <c r="C21" s="63" t="s">
        <v>197</v>
      </c>
      <c r="D21" s="11" t="s">
        <v>69</v>
      </c>
      <c r="E21" s="24">
        <v>70</v>
      </c>
      <c r="F21" s="29">
        <v>5.91</v>
      </c>
      <c r="G21" s="29">
        <v>5.65</v>
      </c>
      <c r="H21" s="29">
        <v>8.06</v>
      </c>
      <c r="I21" s="29">
        <v>127.03</v>
      </c>
      <c r="J21" s="4" t="s">
        <v>149</v>
      </c>
    </row>
    <row r="22" spans="3:10" ht="17.25" customHeight="1" x14ac:dyDescent="0.25">
      <c r="C22" s="64"/>
      <c r="D22" s="11" t="s">
        <v>70</v>
      </c>
      <c r="E22" s="24">
        <v>130</v>
      </c>
      <c r="F22" s="29">
        <v>3.26</v>
      </c>
      <c r="G22" s="29">
        <v>6.52</v>
      </c>
      <c r="H22" s="29">
        <v>12.53</v>
      </c>
      <c r="I22" s="29">
        <v>68.52</v>
      </c>
      <c r="J22" s="53" t="s">
        <v>150</v>
      </c>
    </row>
    <row r="23" spans="3:10" ht="24" customHeight="1" x14ac:dyDescent="0.25">
      <c r="C23" s="64"/>
      <c r="D23" s="11" t="s">
        <v>25</v>
      </c>
      <c r="E23" s="24">
        <v>50</v>
      </c>
      <c r="F23" s="29">
        <v>3.6</v>
      </c>
      <c r="G23" s="29">
        <v>5.33</v>
      </c>
      <c r="H23" s="29">
        <v>20</v>
      </c>
      <c r="I23" s="29">
        <v>67.8</v>
      </c>
      <c r="J23" s="4" t="s">
        <v>34</v>
      </c>
    </row>
    <row r="24" spans="3:10" ht="18" customHeight="1" x14ac:dyDescent="0.25">
      <c r="C24" s="64"/>
      <c r="D24" s="11" t="s">
        <v>71</v>
      </c>
      <c r="E24" s="24">
        <v>180</v>
      </c>
      <c r="F24" s="29">
        <v>0.11</v>
      </c>
      <c r="G24" s="29">
        <v>0</v>
      </c>
      <c r="H24" s="29">
        <v>15.8</v>
      </c>
      <c r="I24" s="29">
        <v>54.26</v>
      </c>
      <c r="J24" s="10" t="s">
        <v>148</v>
      </c>
    </row>
    <row r="25" spans="3:10" ht="21.75" customHeight="1" x14ac:dyDescent="0.25">
      <c r="C25" s="64"/>
      <c r="D25" s="11" t="s">
        <v>44</v>
      </c>
      <c r="E25" s="24">
        <v>20</v>
      </c>
      <c r="F25" s="29">
        <v>3.02</v>
      </c>
      <c r="G25" s="29">
        <v>0.5</v>
      </c>
      <c r="H25" s="29">
        <v>13.3</v>
      </c>
      <c r="I25" s="29">
        <v>88.36</v>
      </c>
      <c r="J25" s="4" t="s">
        <v>34</v>
      </c>
    </row>
    <row r="26" spans="3:10" ht="19.5" customHeight="1" x14ac:dyDescent="0.25">
      <c r="C26" s="65"/>
      <c r="D26" s="11" t="s">
        <v>32</v>
      </c>
      <c r="E26" s="24">
        <v>100</v>
      </c>
      <c r="F26" s="29">
        <v>0.35</v>
      </c>
      <c r="G26" s="29">
        <v>0</v>
      </c>
      <c r="H26" s="29">
        <v>8.6199999999999992</v>
      </c>
      <c r="I26" s="29">
        <v>134.26</v>
      </c>
      <c r="J26" s="4" t="s">
        <v>34</v>
      </c>
    </row>
    <row r="27" spans="3:10" ht="32.25" customHeight="1" x14ac:dyDescent="0.25">
      <c r="C27" s="68" t="s">
        <v>198</v>
      </c>
      <c r="D27" s="69"/>
      <c r="E27" s="6">
        <f>SUM(E21:E26)</f>
        <v>550</v>
      </c>
      <c r="F27" s="6">
        <f>SUM(F21:F26)</f>
        <v>16.25</v>
      </c>
      <c r="G27" s="6">
        <f>SUM(G21:G26)</f>
        <v>18</v>
      </c>
      <c r="H27" s="6">
        <f>SUM(H21:H26)</f>
        <v>78.31</v>
      </c>
      <c r="I27" s="6">
        <f>SUM(I21:I26)</f>
        <v>540.23</v>
      </c>
      <c r="J27" s="7"/>
    </row>
    <row r="28" spans="3:10" ht="36" customHeight="1" x14ac:dyDescent="0.25">
      <c r="C28" s="59" t="s">
        <v>4</v>
      </c>
      <c r="D28" s="60"/>
      <c r="E28" s="26">
        <f>SUM(E13+E20+E27+E11)</f>
        <v>1750</v>
      </c>
      <c r="F28" s="26">
        <f>SUM(F27,F20,F13+F11)</f>
        <v>48.67</v>
      </c>
      <c r="G28" s="26">
        <f>SUM(G13+G20+G27+G11)</f>
        <v>54.03</v>
      </c>
      <c r="H28" s="26">
        <f>SUM(H13+H20+H27+H11)</f>
        <v>234.90999999999997</v>
      </c>
      <c r="I28" s="26">
        <f>SUM(I13+I20+I27+I11)</f>
        <v>1620.99</v>
      </c>
      <c r="J28" s="9"/>
    </row>
    <row r="29" spans="3:10" ht="46.5" customHeight="1" x14ac:dyDescent="0.25">
      <c r="C29" s="61" t="s">
        <v>213</v>
      </c>
      <c r="D29" s="62"/>
      <c r="E29" s="39">
        <v>1774.5</v>
      </c>
      <c r="F29" s="39">
        <v>48.87</v>
      </c>
      <c r="G29" s="39">
        <v>54.61</v>
      </c>
      <c r="H29" s="39">
        <v>234.98</v>
      </c>
      <c r="I29" s="39">
        <v>1621.13</v>
      </c>
      <c r="J29" s="37"/>
    </row>
  </sheetData>
  <mergeCells count="16">
    <mergeCell ref="J5:J6"/>
    <mergeCell ref="C5:C6"/>
    <mergeCell ref="C7:D7"/>
    <mergeCell ref="D5:D6"/>
    <mergeCell ref="E5:E6"/>
    <mergeCell ref="C27:D27"/>
    <mergeCell ref="F5:H5"/>
    <mergeCell ref="I5:I6"/>
    <mergeCell ref="C28:D28"/>
    <mergeCell ref="C29:D29"/>
    <mergeCell ref="C11:D11"/>
    <mergeCell ref="C8:C10"/>
    <mergeCell ref="C14:C19"/>
    <mergeCell ref="C21:C26"/>
    <mergeCell ref="C13:D13"/>
    <mergeCell ref="C20:D20"/>
  </mergeCells>
  <pageMargins left="0.98425196850393704" right="0.35433070866141736" top="0.31496062992125984" bottom="0.31496062992125984" header="0.35433070866141736" footer="0.35433070866141736"/>
  <pageSetup paperSize="9" scale="75" orientation="landscape" r:id="rId1"/>
  <ignoredErrors>
    <ignoredError sqref="F2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opLeftCell="B1" workbookViewId="0">
      <selection activeCell="I19" sqref="I19:I23"/>
    </sheetView>
  </sheetViews>
  <sheetFormatPr defaultRowHeight="15" x14ac:dyDescent="0.25"/>
  <cols>
    <col min="1" max="1" width="9.140625" hidden="1" customWidth="1"/>
    <col min="2" max="2" width="4.140625" customWidth="1"/>
    <col min="3" max="3" width="14.28515625" customWidth="1"/>
    <col min="4" max="4" width="34.5703125" customWidth="1"/>
    <col min="5" max="7" width="9.28515625" bestFit="1" customWidth="1"/>
    <col min="8" max="8" width="9.85546875" bestFit="1" customWidth="1"/>
    <col min="9" max="9" width="11.42578125" bestFit="1" customWidth="1"/>
    <col min="10" max="10" width="51.140625" customWidth="1"/>
  </cols>
  <sheetData>
    <row r="2" spans="3:10" x14ac:dyDescent="0.25">
      <c r="C2" t="s">
        <v>14</v>
      </c>
    </row>
    <row r="4" spans="3:10" x14ac:dyDescent="0.25">
      <c r="C4" s="72" t="s">
        <v>3</v>
      </c>
      <c r="D4" s="72" t="s">
        <v>6</v>
      </c>
      <c r="E4" s="72" t="s">
        <v>7</v>
      </c>
      <c r="F4" s="74" t="s">
        <v>8</v>
      </c>
      <c r="G4" s="75"/>
      <c r="H4" s="76"/>
      <c r="I4" s="72" t="s">
        <v>12</v>
      </c>
      <c r="J4" s="72" t="s">
        <v>13</v>
      </c>
    </row>
    <row r="5" spans="3:10" ht="30" x14ac:dyDescent="0.25">
      <c r="C5" s="73"/>
      <c r="D5" s="73"/>
      <c r="E5" s="73"/>
      <c r="F5" s="6" t="s">
        <v>9</v>
      </c>
      <c r="G5" s="6" t="s">
        <v>10</v>
      </c>
      <c r="H5" s="6" t="s">
        <v>11</v>
      </c>
      <c r="I5" s="73"/>
      <c r="J5" s="73"/>
    </row>
    <row r="6" spans="3:10" ht="30" customHeight="1" x14ac:dyDescent="0.25">
      <c r="C6" s="66" t="s">
        <v>72</v>
      </c>
      <c r="D6" s="67"/>
      <c r="E6" s="23"/>
      <c r="F6" s="23"/>
      <c r="G6" s="23"/>
      <c r="H6" s="23"/>
      <c r="I6" s="23"/>
      <c r="J6" s="41"/>
    </row>
    <row r="7" spans="3:10" ht="21" customHeight="1" x14ac:dyDescent="0.25">
      <c r="C7" s="63" t="s">
        <v>1</v>
      </c>
      <c r="D7" s="11" t="s">
        <v>225</v>
      </c>
      <c r="E7" s="24">
        <v>150</v>
      </c>
      <c r="F7" s="24">
        <v>4</v>
      </c>
      <c r="G7" s="24">
        <v>7.39</v>
      </c>
      <c r="H7" s="24">
        <v>15.26</v>
      </c>
      <c r="I7" s="24">
        <v>112.06</v>
      </c>
      <c r="J7" s="32" t="s">
        <v>234</v>
      </c>
    </row>
    <row r="8" spans="3:10" ht="15.75" customHeight="1" x14ac:dyDescent="0.25">
      <c r="C8" s="64"/>
      <c r="D8" s="11" t="s">
        <v>38</v>
      </c>
      <c r="E8" s="24">
        <v>180</v>
      </c>
      <c r="F8" s="24">
        <v>0.2</v>
      </c>
      <c r="G8" s="24">
        <v>0</v>
      </c>
      <c r="H8" s="24">
        <v>10.95</v>
      </c>
      <c r="I8" s="24">
        <v>92.24</v>
      </c>
      <c r="J8" s="32" t="s">
        <v>126</v>
      </c>
    </row>
    <row r="9" spans="3:10" ht="17.25" customHeight="1" x14ac:dyDescent="0.25">
      <c r="C9" s="65"/>
      <c r="D9" s="11" t="s">
        <v>82</v>
      </c>
      <c r="E9" s="24">
        <v>25</v>
      </c>
      <c r="F9" s="24">
        <v>4.2</v>
      </c>
      <c r="G9" s="24">
        <v>4.3600000000000003</v>
      </c>
      <c r="H9" s="24">
        <v>14.37</v>
      </c>
      <c r="I9" s="24">
        <v>75.89</v>
      </c>
      <c r="J9" s="31" t="s">
        <v>120</v>
      </c>
    </row>
    <row r="10" spans="3:10" ht="21" customHeight="1" x14ac:dyDescent="0.25">
      <c r="C10" s="68" t="s">
        <v>15</v>
      </c>
      <c r="D10" s="69"/>
      <c r="E10" s="6">
        <f>SUM(E7:E9)</f>
        <v>355</v>
      </c>
      <c r="F10" s="6">
        <f>SUM(F7:F9)</f>
        <v>8.4</v>
      </c>
      <c r="G10" s="6">
        <f>SUM(G7:G9)</f>
        <v>11.75</v>
      </c>
      <c r="H10" s="6">
        <f>SUM(H7:H9)</f>
        <v>40.58</v>
      </c>
      <c r="I10" s="6">
        <f>SUM(I7:I9)</f>
        <v>280.19</v>
      </c>
      <c r="J10" s="33"/>
    </row>
    <row r="11" spans="3:10" ht="20.25" customHeight="1" x14ac:dyDescent="0.25">
      <c r="C11" s="6" t="s">
        <v>16</v>
      </c>
      <c r="D11" s="5" t="s">
        <v>161</v>
      </c>
      <c r="E11" s="25">
        <v>100</v>
      </c>
      <c r="F11" s="25">
        <v>2.1</v>
      </c>
      <c r="G11" s="25">
        <v>0</v>
      </c>
      <c r="H11" s="25">
        <v>10.15</v>
      </c>
      <c r="I11" s="25">
        <v>70</v>
      </c>
      <c r="J11" s="33" t="s">
        <v>34</v>
      </c>
    </row>
    <row r="12" spans="3:10" ht="27" customHeight="1" x14ac:dyDescent="0.25">
      <c r="C12" s="68" t="s">
        <v>192</v>
      </c>
      <c r="D12" s="69"/>
      <c r="E12" s="6">
        <f>SUM(E11)</f>
        <v>100</v>
      </c>
      <c r="F12" s="6">
        <f>SUM(F11)</f>
        <v>2.1</v>
      </c>
      <c r="G12" s="6">
        <f>SUM(G11)</f>
        <v>0</v>
      </c>
      <c r="H12" s="6">
        <f>SUM(H11)</f>
        <v>10.15</v>
      </c>
      <c r="I12" s="6">
        <f>SUM(I11)</f>
        <v>70</v>
      </c>
      <c r="J12" s="33"/>
    </row>
    <row r="13" spans="3:10" ht="24" customHeight="1" x14ac:dyDescent="0.25">
      <c r="C13" s="63" t="s">
        <v>2</v>
      </c>
      <c r="D13" s="11" t="s">
        <v>232</v>
      </c>
      <c r="E13" s="24">
        <v>30</v>
      </c>
      <c r="F13" s="24">
        <v>0.46</v>
      </c>
      <c r="G13" s="24">
        <v>0.06</v>
      </c>
      <c r="H13" s="24">
        <v>2.44</v>
      </c>
      <c r="I13" s="24">
        <v>11.15</v>
      </c>
      <c r="J13" s="31" t="s">
        <v>34</v>
      </c>
    </row>
    <row r="14" spans="3:10" ht="20.25" customHeight="1" x14ac:dyDescent="0.25">
      <c r="C14" s="64"/>
      <c r="D14" s="11" t="s">
        <v>83</v>
      </c>
      <c r="E14" s="24">
        <v>150</v>
      </c>
      <c r="F14" s="24">
        <v>5.23</v>
      </c>
      <c r="G14" s="24">
        <v>9.52</v>
      </c>
      <c r="H14" s="24">
        <v>23.58</v>
      </c>
      <c r="I14" s="24">
        <v>130.5</v>
      </c>
      <c r="J14" s="32" t="s">
        <v>159</v>
      </c>
    </row>
    <row r="15" spans="3:10" ht="20.25" customHeight="1" x14ac:dyDescent="0.25">
      <c r="C15" s="64"/>
      <c r="D15" s="11" t="s">
        <v>224</v>
      </c>
      <c r="E15" s="24">
        <v>160</v>
      </c>
      <c r="F15" s="24">
        <v>6.57</v>
      </c>
      <c r="G15" s="24">
        <v>6.59</v>
      </c>
      <c r="H15" s="24">
        <v>21.27</v>
      </c>
      <c r="I15" s="24">
        <v>204.13</v>
      </c>
      <c r="J15" s="56" t="s">
        <v>229</v>
      </c>
    </row>
    <row r="16" spans="3:10" x14ac:dyDescent="0.25">
      <c r="C16" s="64"/>
      <c r="D16" s="11" t="s">
        <v>56</v>
      </c>
      <c r="E16" s="24">
        <v>150</v>
      </c>
      <c r="F16" s="24">
        <v>0.4</v>
      </c>
      <c r="G16" s="24">
        <v>0</v>
      </c>
      <c r="H16" s="24">
        <v>13.2</v>
      </c>
      <c r="I16" s="24">
        <v>90.5</v>
      </c>
      <c r="J16" s="34" t="s">
        <v>142</v>
      </c>
    </row>
    <row r="17" spans="3:10" ht="19.5" customHeight="1" x14ac:dyDescent="0.25">
      <c r="C17" s="64"/>
      <c r="D17" s="11" t="s">
        <v>26</v>
      </c>
      <c r="E17" s="24">
        <v>40</v>
      </c>
      <c r="F17" s="24">
        <v>2.0499999999999998</v>
      </c>
      <c r="G17" s="24">
        <v>0.35</v>
      </c>
      <c r="H17" s="24">
        <v>10.6</v>
      </c>
      <c r="I17" s="24">
        <v>53.75</v>
      </c>
      <c r="J17" s="31" t="s">
        <v>34</v>
      </c>
    </row>
    <row r="18" spans="3:10" ht="30" customHeight="1" x14ac:dyDescent="0.25">
      <c r="C18" s="68" t="s">
        <v>5</v>
      </c>
      <c r="D18" s="69"/>
      <c r="E18" s="6">
        <f>SUM(E13:E17)</f>
        <v>530</v>
      </c>
      <c r="F18" s="6">
        <f>SUM(F13:F17)</f>
        <v>14.71</v>
      </c>
      <c r="G18" s="6">
        <f>SUM(G13:G17)</f>
        <v>16.520000000000003</v>
      </c>
      <c r="H18" s="6">
        <f>SUM(H13:H17)</f>
        <v>71.089999999999989</v>
      </c>
      <c r="I18" s="6">
        <f>SUM(I13:I17)</f>
        <v>490.03</v>
      </c>
      <c r="J18" s="33"/>
    </row>
    <row r="19" spans="3:10" ht="18" customHeight="1" x14ac:dyDescent="0.25">
      <c r="C19" s="64" t="s">
        <v>197</v>
      </c>
      <c r="D19" s="11" t="s">
        <v>103</v>
      </c>
      <c r="E19" s="24">
        <v>50</v>
      </c>
      <c r="F19" s="24">
        <v>1.58</v>
      </c>
      <c r="G19" s="24">
        <v>2.5099999999999998</v>
      </c>
      <c r="H19" s="24">
        <v>12.5</v>
      </c>
      <c r="I19" s="24">
        <v>93.87</v>
      </c>
      <c r="J19" s="57" t="s">
        <v>175</v>
      </c>
    </row>
    <row r="20" spans="3:10" ht="17.25" customHeight="1" x14ac:dyDescent="0.25">
      <c r="C20" s="64"/>
      <c r="D20" s="11" t="s">
        <v>216</v>
      </c>
      <c r="E20" s="24">
        <v>120</v>
      </c>
      <c r="F20" s="24">
        <v>6.5</v>
      </c>
      <c r="G20" s="24">
        <v>5.55</v>
      </c>
      <c r="H20" s="24">
        <v>22.83</v>
      </c>
      <c r="I20" s="24">
        <v>146.06</v>
      </c>
      <c r="J20" s="31" t="s">
        <v>237</v>
      </c>
    </row>
    <row r="21" spans="3:10" ht="18.75" customHeight="1" x14ac:dyDescent="0.25">
      <c r="C21" s="64"/>
      <c r="D21" s="11" t="s">
        <v>212</v>
      </c>
      <c r="E21" s="24">
        <v>150</v>
      </c>
      <c r="F21" s="24">
        <v>2.52</v>
      </c>
      <c r="G21" s="24">
        <v>4.9000000000000004</v>
      </c>
      <c r="H21" s="24">
        <v>9.2799999999999994</v>
      </c>
      <c r="I21" s="24">
        <v>95.02</v>
      </c>
      <c r="J21" s="31" t="s">
        <v>34</v>
      </c>
    </row>
    <row r="22" spans="3:10" ht="20.25" customHeight="1" x14ac:dyDescent="0.25">
      <c r="C22" s="64"/>
      <c r="D22" s="11" t="s">
        <v>32</v>
      </c>
      <c r="E22" s="24">
        <v>95</v>
      </c>
      <c r="F22" s="24">
        <v>1.67</v>
      </c>
      <c r="G22" s="24">
        <v>1.1399999999999999</v>
      </c>
      <c r="H22" s="24">
        <v>7.7</v>
      </c>
      <c r="I22" s="24">
        <v>47.74</v>
      </c>
      <c r="J22" s="31" t="s">
        <v>34</v>
      </c>
    </row>
    <row r="23" spans="3:10" ht="16.5" customHeight="1" x14ac:dyDescent="0.25">
      <c r="C23" s="65"/>
      <c r="D23" s="11" t="s">
        <v>25</v>
      </c>
      <c r="E23" s="24">
        <v>20</v>
      </c>
      <c r="F23" s="24">
        <v>0.35</v>
      </c>
      <c r="G23" s="24">
        <v>0</v>
      </c>
      <c r="H23" s="24">
        <v>8.6199999999999992</v>
      </c>
      <c r="I23" s="24">
        <v>37.549999999999997</v>
      </c>
      <c r="J23" s="31" t="s">
        <v>34</v>
      </c>
    </row>
    <row r="24" spans="3:10" ht="30" customHeight="1" x14ac:dyDescent="0.25">
      <c r="C24" s="68" t="s">
        <v>198</v>
      </c>
      <c r="D24" s="69"/>
      <c r="E24" s="6">
        <f>SUM(E19:E23)</f>
        <v>435</v>
      </c>
      <c r="F24" s="6">
        <f>SUM(F19:F23)</f>
        <v>12.62</v>
      </c>
      <c r="G24" s="6">
        <f>SUM(G19:G23)</f>
        <v>14.1</v>
      </c>
      <c r="H24" s="6">
        <f>SUM(H19:H23)</f>
        <v>60.93</v>
      </c>
      <c r="I24" s="6">
        <f>SUM(I19:I23)</f>
        <v>420.24</v>
      </c>
      <c r="J24" s="33"/>
    </row>
    <row r="25" spans="3:10" ht="30" customHeight="1" x14ac:dyDescent="0.25">
      <c r="C25" s="59" t="s">
        <v>4</v>
      </c>
      <c r="D25" s="60"/>
      <c r="E25" s="26">
        <f>SUM(E12+E18+E24+E10)</f>
        <v>1420</v>
      </c>
      <c r="F25" s="26">
        <f>SUM(F24,F18,F12+F10)</f>
        <v>37.83</v>
      </c>
      <c r="G25" s="26">
        <f>SUM(G12+G18+G24+G10)</f>
        <v>42.370000000000005</v>
      </c>
      <c r="H25" s="26">
        <f>SUM(H12+H18+H24+H10)</f>
        <v>182.75</v>
      </c>
      <c r="I25" s="26">
        <f>SUM(I12+I18+I24+I10)</f>
        <v>1260.46</v>
      </c>
      <c r="J25" s="42"/>
    </row>
    <row r="26" spans="3:10" ht="44.25" customHeight="1" x14ac:dyDescent="0.25">
      <c r="C26" s="61" t="s">
        <v>214</v>
      </c>
      <c r="D26" s="62"/>
      <c r="E26" s="39">
        <v>1442</v>
      </c>
      <c r="F26" s="39">
        <v>37.770000000000003</v>
      </c>
      <c r="G26" s="39">
        <v>42.55</v>
      </c>
      <c r="H26" s="39">
        <v>182.95</v>
      </c>
      <c r="I26" s="39">
        <v>1260.74</v>
      </c>
      <c r="J26" s="43"/>
    </row>
  </sheetData>
  <mergeCells count="16">
    <mergeCell ref="C26:D26"/>
    <mergeCell ref="C25:D25"/>
    <mergeCell ref="C24:D24"/>
    <mergeCell ref="C18:D18"/>
    <mergeCell ref="C19:C23"/>
    <mergeCell ref="C13:C17"/>
    <mergeCell ref="C4:C5"/>
    <mergeCell ref="C12:D12"/>
    <mergeCell ref="C6:D6"/>
    <mergeCell ref="C10:D10"/>
    <mergeCell ref="D4:D5"/>
    <mergeCell ref="E4:E5"/>
    <mergeCell ref="F4:H4"/>
    <mergeCell ref="I4:I5"/>
    <mergeCell ref="J4:J5"/>
    <mergeCell ref="C7:C9"/>
  </mergeCells>
  <pageMargins left="0.98425196850393704" right="0.35433070866141736" top="0.31496062992125984" bottom="0.31496062992125984" header="0.35433070866141736" footer="0.35433070866141736"/>
  <pageSetup paperSize="9" scale="80" orientation="landscape" r:id="rId1"/>
  <ignoredErrors>
    <ignoredError sqref="F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д.1. ясли</vt:lpstr>
      <vt:lpstr>д.1. сад</vt:lpstr>
      <vt:lpstr>д.2.ясли</vt:lpstr>
      <vt:lpstr>д.2.сад</vt:lpstr>
      <vt:lpstr>д.3. ясли</vt:lpstr>
      <vt:lpstr>д.3. сад</vt:lpstr>
      <vt:lpstr>д.4. ясли</vt:lpstr>
      <vt:lpstr>д.4 сад</vt:lpstr>
      <vt:lpstr>д.5.ясли</vt:lpstr>
      <vt:lpstr>д.5.сад</vt:lpstr>
      <vt:lpstr>д.6.ясли</vt:lpstr>
      <vt:lpstr>д.6.сад</vt:lpstr>
      <vt:lpstr>д.7.ясли</vt:lpstr>
      <vt:lpstr>д.7.сад</vt:lpstr>
      <vt:lpstr>д.8.ясли</vt:lpstr>
      <vt:lpstr>д.8. сад</vt:lpstr>
      <vt:lpstr>д.9.ясли</vt:lpstr>
      <vt:lpstr>д.9.сад</vt:lpstr>
      <vt:lpstr>д.10.ясли</vt:lpstr>
      <vt:lpstr>д.10.сад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Югорка</cp:lastModifiedBy>
  <cp:lastPrinted>2024-04-01T12:29:54Z</cp:lastPrinted>
  <dcterms:created xsi:type="dcterms:W3CDTF">2021-02-08T17:08:34Z</dcterms:created>
  <dcterms:modified xsi:type="dcterms:W3CDTF">2024-04-01T12:34:44Z</dcterms:modified>
</cp:coreProperties>
</file>